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gprd.sharepoint.com/sites/DGF/Documentos compartidos/Estadísticas/2026/Abril/Gastos/Descentralizadas/"/>
    </mc:Choice>
  </mc:AlternateContent>
  <xr:revisionPtr revIDLastSave="252" documentId="13_ncr:1_{595079E6-E481-46D4-BE3E-DB162D7DD288}" xr6:coauthVersionLast="47" xr6:coauthVersionMax="47" xr10:uidLastSave="{33E5275A-23F8-459C-A670-31AF70DDC0C3}"/>
  <bookViews>
    <workbookView xWindow="-120" yWindow="-120" windowWidth="29040" windowHeight="15720" firstSheet="11" activeTab="12" xr2:uid="{00000000-000D-0000-FFFF-FFFF00000000}"/>
  </bookViews>
  <sheets>
    <sheet name="2014" sheetId="15" r:id="rId1"/>
    <sheet name="2015" sheetId="28" r:id="rId2"/>
    <sheet name="2016" sheetId="29" r:id="rId3"/>
    <sheet name="2017" sheetId="19" r:id="rId4"/>
    <sheet name="2018" sheetId="31" r:id="rId5"/>
    <sheet name="2019" sheetId="32" r:id="rId6"/>
    <sheet name="2020" sheetId="35" r:id="rId7"/>
    <sheet name="2021" sheetId="37" r:id="rId8"/>
    <sheet name="2022" sheetId="39" r:id="rId9"/>
    <sheet name="2023" sheetId="41" r:id="rId10"/>
    <sheet name="2024" sheetId="40" r:id="rId11"/>
    <sheet name="2025" sheetId="42" r:id="rId12"/>
    <sheet name="2026" sheetId="43" r:id="rId13"/>
  </sheets>
  <definedNames>
    <definedName name="_xlnm.Print_Area" localSheetId="0">'2014'!$A$1:$Q$69</definedName>
    <definedName name="_xlnm.Print_Area" localSheetId="1">'2015'!$A$1:$Q$61</definedName>
    <definedName name="_xlnm.Print_Area" localSheetId="2">'2016'!$A$1:$Q$75</definedName>
    <definedName name="_xlnm.Print_Area" localSheetId="4">'2018'!$A$1:$Q$100</definedName>
    <definedName name="_xlnm.Print_Area" localSheetId="5">'2019'!$A$1:$Q$94</definedName>
    <definedName name="_xlnm.Print_Area" localSheetId="6">'2020'!$A$1:$Q$95</definedName>
    <definedName name="_xlnm.Print_Area" localSheetId="7">'2021'!$A$1:$P$98</definedName>
    <definedName name="_xlnm.Print_Area" localSheetId="8">'2022'!$A$1:$Q$95</definedName>
    <definedName name="_xlnm.Print_Area" localSheetId="9">'2023'!$A$1:$Q$99</definedName>
    <definedName name="_xlnm.Print_Area" localSheetId="10">'2024'!$A$1:$Q$96</definedName>
    <definedName name="_xlnm.Print_Area" localSheetId="11">'2025'!$A$1:$Q$100</definedName>
    <definedName name="_xlnm.Print_Area" localSheetId="12">'2026'!$A$1:$Q$99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9" i="42" l="1"/>
  <c r="P88" i="43"/>
  <c r="O88" i="43"/>
  <c r="N88" i="43"/>
  <c r="M88" i="43"/>
  <c r="L88" i="43"/>
  <c r="K88" i="43"/>
  <c r="J88" i="43"/>
  <c r="I88" i="43"/>
  <c r="H88" i="43"/>
  <c r="G88" i="43"/>
  <c r="F88" i="43"/>
  <c r="D88" i="43"/>
  <c r="C88" i="43"/>
  <c r="E88" i="43"/>
  <c r="Q87" i="43"/>
  <c r="P94" i="43"/>
  <c r="O94" i="43"/>
  <c r="N94" i="43"/>
  <c r="M94" i="43"/>
  <c r="L94" i="43"/>
  <c r="K94" i="43"/>
  <c r="J94" i="43"/>
  <c r="I94" i="43"/>
  <c r="H94" i="43"/>
  <c r="G94" i="43"/>
  <c r="F94" i="43"/>
  <c r="E94" i="43"/>
  <c r="D94" i="43"/>
  <c r="C94" i="43"/>
  <c r="Q93" i="43"/>
  <c r="Q91" i="43"/>
  <c r="P96" i="43"/>
  <c r="Q86" i="43"/>
  <c r="Q85" i="43"/>
  <c r="Q84" i="43"/>
  <c r="Q83" i="43"/>
  <c r="Q82" i="43"/>
  <c r="Q81" i="43"/>
  <c r="Q80" i="43"/>
  <c r="Q79" i="43"/>
  <c r="Q78" i="43"/>
  <c r="Q77" i="43"/>
  <c r="Q76" i="43"/>
  <c r="Q75" i="43"/>
  <c r="Q74" i="43"/>
  <c r="Q73" i="43"/>
  <c r="Q72" i="43"/>
  <c r="Q71" i="43"/>
  <c r="Q70" i="43"/>
  <c r="Q69" i="43"/>
  <c r="Q68" i="43"/>
  <c r="Q67" i="43"/>
  <c r="Q66" i="43"/>
  <c r="Q65" i="43"/>
  <c r="Q64" i="43"/>
  <c r="Q63" i="43"/>
  <c r="Q62" i="43"/>
  <c r="Q61" i="43"/>
  <c r="Q60" i="43"/>
  <c r="Q59" i="43"/>
  <c r="Q58" i="43"/>
  <c r="Q57" i="43"/>
  <c r="Q56" i="43"/>
  <c r="Q55" i="43"/>
  <c r="Q54" i="43"/>
  <c r="Q53" i="43"/>
  <c r="Q52" i="43"/>
  <c r="Q51" i="43"/>
  <c r="Q50" i="43"/>
  <c r="Q49" i="43"/>
  <c r="Q48" i="43"/>
  <c r="Q47" i="43"/>
  <c r="Q46" i="43"/>
  <c r="Q45" i="43"/>
  <c r="Q44" i="43"/>
  <c r="Q43" i="43"/>
  <c r="Q42" i="43"/>
  <c r="Q41" i="43"/>
  <c r="Q40" i="43"/>
  <c r="Q39" i="43"/>
  <c r="Q38" i="43"/>
  <c r="Q37" i="43"/>
  <c r="Q36" i="43"/>
  <c r="Q35" i="43"/>
  <c r="Q34" i="43"/>
  <c r="Q33" i="43"/>
  <c r="Q32" i="43"/>
  <c r="Q31" i="43"/>
  <c r="Q30" i="43"/>
  <c r="Q29" i="43"/>
  <c r="Q28" i="43"/>
  <c r="Q27" i="43"/>
  <c r="Q26" i="43"/>
  <c r="Q25" i="43"/>
  <c r="Q24" i="43"/>
  <c r="Q23" i="43"/>
  <c r="Q22" i="43"/>
  <c r="Q21" i="43"/>
  <c r="Q20" i="43"/>
  <c r="Q19" i="43"/>
  <c r="Q18" i="43"/>
  <c r="Q17" i="43"/>
  <c r="Q16" i="43"/>
  <c r="Q15" i="43"/>
  <c r="Q14" i="43"/>
  <c r="Q13" i="43"/>
  <c r="Q12" i="43"/>
  <c r="Q11" i="43"/>
  <c r="Q10" i="43"/>
  <c r="Q88" i="42"/>
  <c r="Q87" i="42"/>
  <c r="Q86" i="42"/>
  <c r="Q85" i="42"/>
  <c r="Q84" i="42"/>
  <c r="Q83" i="42"/>
  <c r="Q82" i="42"/>
  <c r="Q81" i="42"/>
  <c r="Q80" i="42"/>
  <c r="Q79" i="42"/>
  <c r="Q78" i="42"/>
  <c r="Q77" i="42"/>
  <c r="Q76" i="42"/>
  <c r="Q75" i="42"/>
  <c r="Q74" i="42"/>
  <c r="Q73" i="42"/>
  <c r="Q72" i="42"/>
  <c r="Q71" i="42"/>
  <c r="Q70" i="42"/>
  <c r="Q69" i="42"/>
  <c r="Q68" i="42"/>
  <c r="Q67" i="42"/>
  <c r="Q66" i="42"/>
  <c r="Q65" i="42"/>
  <c r="Q64" i="42"/>
  <c r="Q63" i="42"/>
  <c r="Q62" i="42"/>
  <c r="Q61" i="42"/>
  <c r="Q60" i="42"/>
  <c r="Q59" i="42"/>
  <c r="Q58" i="42"/>
  <c r="Q57" i="42"/>
  <c r="Q56" i="42"/>
  <c r="Q55" i="42"/>
  <c r="Q54" i="42"/>
  <c r="Q53" i="42"/>
  <c r="Q52" i="42"/>
  <c r="Q51" i="42"/>
  <c r="Q50" i="42"/>
  <c r="Q49" i="42"/>
  <c r="Q48" i="42"/>
  <c r="Q47" i="42"/>
  <c r="Q46" i="42"/>
  <c r="Q45" i="42"/>
  <c r="Q44" i="42"/>
  <c r="Q43" i="42"/>
  <c r="Q42" i="42"/>
  <c r="Q41" i="42"/>
  <c r="Q40" i="42"/>
  <c r="Q39" i="42"/>
  <c r="Q38" i="42"/>
  <c r="Q37" i="42"/>
  <c r="Q36" i="42"/>
  <c r="Q35" i="42"/>
  <c r="Q34" i="42"/>
  <c r="Q33" i="42"/>
  <c r="Q32" i="42"/>
  <c r="Q31" i="42"/>
  <c r="Q30" i="42"/>
  <c r="Q29" i="42"/>
  <c r="Q28" i="42"/>
  <c r="Q27" i="42"/>
  <c r="Q26" i="42"/>
  <c r="Q25" i="42"/>
  <c r="Q24" i="42"/>
  <c r="Q23" i="42"/>
  <c r="Q22" i="42"/>
  <c r="Q21" i="42"/>
  <c r="Q20" i="42"/>
  <c r="Q19" i="42"/>
  <c r="Q18" i="42"/>
  <c r="Q17" i="42"/>
  <c r="Q16" i="42"/>
  <c r="Q15" i="42"/>
  <c r="Q14" i="42"/>
  <c r="Q13" i="42"/>
  <c r="Q12" i="42"/>
  <c r="Q11" i="42"/>
  <c r="Q10" i="42"/>
  <c r="C89" i="42"/>
  <c r="E89" i="42"/>
  <c r="F89" i="42"/>
  <c r="G89" i="42"/>
  <c r="H89" i="42"/>
  <c r="I89" i="42"/>
  <c r="J89" i="42"/>
  <c r="K89" i="42"/>
  <c r="L89" i="42"/>
  <c r="M89" i="42"/>
  <c r="N89" i="42"/>
  <c r="O89" i="42"/>
  <c r="P89" i="42"/>
  <c r="Q92" i="42"/>
  <c r="Q93" i="42"/>
  <c r="Q95" i="42"/>
  <c r="C96" i="42"/>
  <c r="D96" i="42"/>
  <c r="E96" i="42"/>
  <c r="F96" i="42"/>
  <c r="G96" i="42"/>
  <c r="H96" i="42"/>
  <c r="I96" i="42"/>
  <c r="J96" i="42"/>
  <c r="K96" i="42"/>
  <c r="L96" i="42"/>
  <c r="M96" i="42"/>
  <c r="N96" i="42"/>
  <c r="O96" i="42"/>
  <c r="P96" i="42"/>
  <c r="P98" i="42" s="1"/>
  <c r="P94" i="40"/>
  <c r="O94" i="40"/>
  <c r="N94" i="40"/>
  <c r="M94" i="40"/>
  <c r="L94" i="40"/>
  <c r="K94" i="40"/>
  <c r="J94" i="40"/>
  <c r="I94" i="40"/>
  <c r="H94" i="40"/>
  <c r="G94" i="40"/>
  <c r="F94" i="40"/>
  <c r="Q85" i="40"/>
  <c r="Q84" i="40"/>
  <c r="Q83" i="40"/>
  <c r="Q82" i="40"/>
  <c r="Q81" i="40"/>
  <c r="Q80" i="40"/>
  <c r="Q79" i="40"/>
  <c r="Q78" i="40"/>
  <c r="Q77" i="40"/>
  <c r="Q76" i="40"/>
  <c r="Q75" i="40"/>
  <c r="Q74" i="40"/>
  <c r="Q73" i="40"/>
  <c r="Q72" i="40"/>
  <c r="Q71" i="40"/>
  <c r="Q70" i="40"/>
  <c r="Q69" i="40"/>
  <c r="Q68" i="40"/>
  <c r="Q67" i="40"/>
  <c r="Q66" i="40"/>
  <c r="Q65" i="40"/>
  <c r="Q64" i="40"/>
  <c r="Q63" i="40"/>
  <c r="Q62" i="40"/>
  <c r="Q61" i="40"/>
  <c r="Q60" i="40"/>
  <c r="Q59" i="40"/>
  <c r="Q58" i="40"/>
  <c r="Q57" i="40"/>
  <c r="Q56" i="40"/>
  <c r="Q55" i="40"/>
  <c r="Q54" i="40"/>
  <c r="Q53" i="40"/>
  <c r="Q52" i="40"/>
  <c r="Q51" i="40"/>
  <c r="Q50" i="40"/>
  <c r="Q49" i="40"/>
  <c r="Q48" i="40"/>
  <c r="Q47" i="40"/>
  <c r="Q46" i="40"/>
  <c r="Q45" i="40"/>
  <c r="Q44" i="40"/>
  <c r="Q43" i="40"/>
  <c r="Q42" i="40"/>
  <c r="Q41" i="40"/>
  <c r="Q40" i="40"/>
  <c r="Q39" i="40"/>
  <c r="Q38" i="40"/>
  <c r="Q37" i="40"/>
  <c r="Q36" i="40"/>
  <c r="Q35" i="40"/>
  <c r="Q34" i="40"/>
  <c r="Q33" i="40"/>
  <c r="Q32" i="40"/>
  <c r="Q31" i="40"/>
  <c r="Q30" i="40"/>
  <c r="Q29" i="40"/>
  <c r="Q28" i="40"/>
  <c r="Q27" i="40"/>
  <c r="Q26" i="40"/>
  <c r="Q25" i="40"/>
  <c r="Q24" i="40"/>
  <c r="Q23" i="40"/>
  <c r="Q22" i="40"/>
  <c r="Q21" i="40"/>
  <c r="Q20" i="40"/>
  <c r="Q19" i="40"/>
  <c r="Q18" i="40"/>
  <c r="Q17" i="40"/>
  <c r="Q16" i="40"/>
  <c r="Q15" i="40"/>
  <c r="Q14" i="40"/>
  <c r="Q13" i="40"/>
  <c r="Q12" i="40"/>
  <c r="Q11" i="40"/>
  <c r="P86" i="40"/>
  <c r="O86" i="40"/>
  <c r="N86" i="40"/>
  <c r="M86" i="40"/>
  <c r="L86" i="40"/>
  <c r="K86" i="40"/>
  <c r="J86" i="40"/>
  <c r="I86" i="40"/>
  <c r="H86" i="40"/>
  <c r="G86" i="40"/>
  <c r="F86" i="40"/>
  <c r="H96" i="43" l="1"/>
  <c r="Q88" i="43"/>
  <c r="K98" i="42"/>
  <c r="J98" i="42"/>
  <c r="G98" i="42"/>
  <c r="C98" i="42"/>
  <c r="N98" i="42"/>
  <c r="F96" i="43"/>
  <c r="N96" i="43"/>
  <c r="Q94" i="43"/>
  <c r="J96" i="43"/>
  <c r="O96" i="43"/>
  <c r="M96" i="43"/>
  <c r="D96" i="43"/>
  <c r="L96" i="43"/>
  <c r="G96" i="43"/>
  <c r="I96" i="43"/>
  <c r="C96" i="43"/>
  <c r="K96" i="43"/>
  <c r="E96" i="43"/>
  <c r="O98" i="42"/>
  <c r="M98" i="42"/>
  <c r="D98" i="42"/>
  <c r="L98" i="42"/>
  <c r="Q96" i="42"/>
  <c r="I98" i="42"/>
  <c r="H98" i="42"/>
  <c r="F98" i="42"/>
  <c r="E98" i="42"/>
  <c r="Q89" i="42"/>
  <c r="D92" i="40"/>
  <c r="D86" i="40"/>
  <c r="E86" i="40"/>
  <c r="P84" i="41"/>
  <c r="E62" i="41"/>
  <c r="E61" i="41" s="1"/>
  <c r="F62" i="41"/>
  <c r="F61" i="41" s="1"/>
  <c r="F84" i="41" s="1"/>
  <c r="G62" i="41"/>
  <c r="G61" i="41" s="1"/>
  <c r="G84" i="41" s="1"/>
  <c r="H62" i="41"/>
  <c r="H61" i="41" s="1"/>
  <c r="H84" i="41" s="1"/>
  <c r="I62" i="41"/>
  <c r="I61" i="41" s="1"/>
  <c r="I84" i="41" s="1"/>
  <c r="J62" i="41"/>
  <c r="J61" i="41" s="1"/>
  <c r="J84" i="41" s="1"/>
  <c r="K62" i="41"/>
  <c r="K61" i="41" s="1"/>
  <c r="K84" i="41" s="1"/>
  <c r="L62" i="41"/>
  <c r="L61" i="41" s="1"/>
  <c r="L84" i="41" s="1"/>
  <c r="M62" i="41"/>
  <c r="M61" i="41" s="1"/>
  <c r="M84" i="41" s="1"/>
  <c r="N62" i="41"/>
  <c r="N61" i="41" s="1"/>
  <c r="N84" i="41" s="1"/>
  <c r="O62" i="41"/>
  <c r="O61" i="41" s="1"/>
  <c r="O84" i="41" s="1"/>
  <c r="P62" i="41"/>
  <c r="P61" i="41" s="1"/>
  <c r="P95" i="41"/>
  <c r="O95" i="41"/>
  <c r="N95" i="41"/>
  <c r="M95" i="41"/>
  <c r="L95" i="41"/>
  <c r="K95" i="41"/>
  <c r="J95" i="41"/>
  <c r="I95" i="41"/>
  <c r="H95" i="41"/>
  <c r="G95" i="41"/>
  <c r="F95" i="41"/>
  <c r="E95" i="41"/>
  <c r="D95" i="41"/>
  <c r="C95" i="41"/>
  <c r="Q94" i="41"/>
  <c r="Q93" i="41"/>
  <c r="Q92" i="41"/>
  <c r="Q91" i="41"/>
  <c r="Q90" i="41"/>
  <c r="Q89" i="41"/>
  <c r="Q88" i="41"/>
  <c r="Q87" i="41"/>
  <c r="D84" i="41"/>
  <c r="C84" i="41"/>
  <c r="Q83" i="41"/>
  <c r="Q82" i="41"/>
  <c r="Q81" i="41"/>
  <c r="Q80" i="41"/>
  <c r="Q79" i="41"/>
  <c r="Q78" i="41"/>
  <c r="Q77" i="41"/>
  <c r="Q76" i="41"/>
  <c r="Q75" i="41"/>
  <c r="Q74" i="41"/>
  <c r="Q73" i="41"/>
  <c r="Q72" i="41"/>
  <c r="Q71" i="41"/>
  <c r="Q70" i="41"/>
  <c r="Q69" i="41"/>
  <c r="Q68" i="41"/>
  <c r="Q67" i="41"/>
  <c r="Q66" i="41"/>
  <c r="Q65" i="41"/>
  <c r="Q64" i="41"/>
  <c r="Q63" i="41"/>
  <c r="Q60" i="41"/>
  <c r="Q59" i="41"/>
  <c r="Q58" i="41"/>
  <c r="Q57" i="41"/>
  <c r="Q56" i="41"/>
  <c r="Q55" i="41"/>
  <c r="Q54" i="41"/>
  <c r="Q53" i="41"/>
  <c r="Q52" i="41"/>
  <c r="Q51" i="41"/>
  <c r="Q50" i="41"/>
  <c r="Q49" i="41"/>
  <c r="Q48" i="41"/>
  <c r="Q47" i="41"/>
  <c r="Q46" i="41"/>
  <c r="Q45" i="41"/>
  <c r="Q44" i="41"/>
  <c r="Q43" i="41"/>
  <c r="Q42" i="41"/>
  <c r="Q41" i="41"/>
  <c r="Q40" i="41"/>
  <c r="Q39" i="41"/>
  <c r="Q38" i="41"/>
  <c r="Q37" i="41"/>
  <c r="Q36" i="41"/>
  <c r="Q35" i="41"/>
  <c r="Q34" i="41"/>
  <c r="Q33" i="41"/>
  <c r="Q32" i="41"/>
  <c r="Q31" i="41"/>
  <c r="Q30" i="41"/>
  <c r="Q29" i="41"/>
  <c r="Q28" i="41"/>
  <c r="Q27" i="41"/>
  <c r="Q26" i="41"/>
  <c r="Q25" i="41"/>
  <c r="Q24" i="41"/>
  <c r="Q23" i="41"/>
  <c r="Q22" i="41"/>
  <c r="Q21" i="41"/>
  <c r="Q20" i="41"/>
  <c r="Q19" i="41"/>
  <c r="Q18" i="41"/>
  <c r="Q17" i="41"/>
  <c r="Q16" i="41"/>
  <c r="Q15" i="41"/>
  <c r="Q14" i="41"/>
  <c r="Q13" i="41"/>
  <c r="Q12" i="41"/>
  <c r="Q11" i="41"/>
  <c r="Q10" i="41"/>
  <c r="Q96" i="43" l="1"/>
  <c r="Q98" i="42"/>
  <c r="D94" i="40"/>
  <c r="O97" i="41"/>
  <c r="K97" i="41"/>
  <c r="G97" i="41"/>
  <c r="M97" i="41"/>
  <c r="I97" i="41"/>
  <c r="L97" i="41"/>
  <c r="D97" i="41"/>
  <c r="H97" i="41"/>
  <c r="P97" i="41"/>
  <c r="Q62" i="41"/>
  <c r="F97" i="41"/>
  <c r="J97" i="41"/>
  <c r="N97" i="41"/>
  <c r="C97" i="41"/>
  <c r="Q95" i="41"/>
  <c r="E84" i="41" l="1"/>
  <c r="Q61" i="41"/>
  <c r="E97" i="41" l="1"/>
  <c r="Q84" i="41"/>
  <c r="Q97" i="41" s="1"/>
  <c r="C86" i="40"/>
  <c r="C60" i="40"/>
  <c r="P92" i="40"/>
  <c r="O92" i="40"/>
  <c r="N92" i="40"/>
  <c r="M92" i="40"/>
  <c r="L92" i="40"/>
  <c r="K92" i="40"/>
  <c r="J92" i="40"/>
  <c r="I92" i="40"/>
  <c r="H92" i="40"/>
  <c r="G92" i="40"/>
  <c r="F92" i="40"/>
  <c r="E92" i="40"/>
  <c r="C92" i="40"/>
  <c r="Q91" i="40"/>
  <c r="Q90" i="40"/>
  <c r="Q89" i="40"/>
  <c r="Q10" i="40"/>
  <c r="P92" i="39"/>
  <c r="O92" i="39"/>
  <c r="N92" i="39"/>
  <c r="M92" i="39"/>
  <c r="L92" i="39"/>
  <c r="K92" i="39"/>
  <c r="J92" i="39"/>
  <c r="I92" i="39"/>
  <c r="H92" i="39"/>
  <c r="G92" i="39"/>
  <c r="F92" i="39"/>
  <c r="E92" i="39"/>
  <c r="C92" i="39"/>
  <c r="Q91" i="39"/>
  <c r="Q90" i="39"/>
  <c r="Q89" i="39"/>
  <c r="Q88" i="39"/>
  <c r="Q87" i="39"/>
  <c r="Q86" i="39"/>
  <c r="Q85" i="39"/>
  <c r="Q84" i="39"/>
  <c r="P81" i="39"/>
  <c r="P94" i="39" s="1"/>
  <c r="O81" i="39"/>
  <c r="O94" i="39" s="1"/>
  <c r="N81" i="39"/>
  <c r="N94" i="39" s="1"/>
  <c r="M81" i="39"/>
  <c r="M94" i="39" s="1"/>
  <c r="L81" i="39"/>
  <c r="L94" i="39" s="1"/>
  <c r="K81" i="39"/>
  <c r="K94" i="39" s="1"/>
  <c r="J81" i="39"/>
  <c r="J94" i="39" s="1"/>
  <c r="I81" i="39"/>
  <c r="I94" i="39" s="1"/>
  <c r="H81" i="39"/>
  <c r="H94" i="39" s="1"/>
  <c r="G81" i="39"/>
  <c r="G94" i="39" s="1"/>
  <c r="F81" i="39"/>
  <c r="F94" i="39" s="1"/>
  <c r="E81" i="39"/>
  <c r="E94" i="39" s="1"/>
  <c r="C81" i="39"/>
  <c r="C94" i="39" s="1"/>
  <c r="Q80" i="39"/>
  <c r="Q79" i="39"/>
  <c r="Q78" i="39"/>
  <c r="Q77" i="39"/>
  <c r="Q76" i="39"/>
  <c r="Q75" i="39"/>
  <c r="Q74" i="39"/>
  <c r="Q73" i="39"/>
  <c r="Q72" i="39"/>
  <c r="Q71" i="39"/>
  <c r="Q70" i="39"/>
  <c r="Q69" i="39"/>
  <c r="Q68" i="39"/>
  <c r="Q67" i="39"/>
  <c r="Q66" i="39"/>
  <c r="Q65" i="39"/>
  <c r="Q64" i="39"/>
  <c r="Q63" i="39"/>
  <c r="Q62" i="39"/>
  <c r="Q61" i="39"/>
  <c r="Q60" i="39"/>
  <c r="Q59" i="39"/>
  <c r="Q58" i="39"/>
  <c r="Q57" i="39"/>
  <c r="Q56" i="39"/>
  <c r="Q55" i="39"/>
  <c r="Q54" i="39"/>
  <c r="Q53" i="39"/>
  <c r="Q52" i="39"/>
  <c r="Q51" i="39"/>
  <c r="Q50" i="39"/>
  <c r="Q49" i="39"/>
  <c r="Q48" i="39"/>
  <c r="Q47" i="39"/>
  <c r="Q46" i="39"/>
  <c r="Q45" i="39"/>
  <c r="Q44" i="39"/>
  <c r="Q43" i="39"/>
  <c r="Q42" i="39"/>
  <c r="Q41" i="39"/>
  <c r="Q40" i="39"/>
  <c r="Q39" i="39"/>
  <c r="Q38" i="39"/>
  <c r="Q37" i="39"/>
  <c r="Q36" i="39"/>
  <c r="Q35" i="39"/>
  <c r="Q34" i="39"/>
  <c r="Q33" i="39"/>
  <c r="Q32" i="39"/>
  <c r="Q31" i="39"/>
  <c r="Q30" i="39"/>
  <c r="Q29" i="39"/>
  <c r="Q28" i="39"/>
  <c r="Q27" i="39"/>
  <c r="Q26" i="39"/>
  <c r="Q25" i="39"/>
  <c r="Q24" i="39"/>
  <c r="Q23" i="39"/>
  <c r="Q22" i="39"/>
  <c r="Q21" i="39"/>
  <c r="Q20" i="39"/>
  <c r="Q19" i="39"/>
  <c r="Q18" i="39"/>
  <c r="Q17" i="39"/>
  <c r="Q16" i="39"/>
  <c r="Q15" i="39"/>
  <c r="Q14" i="39"/>
  <c r="Q13" i="39"/>
  <c r="Q12" i="39"/>
  <c r="Q11" i="39"/>
  <c r="Q10" i="39"/>
  <c r="Q92" i="39" l="1"/>
  <c r="C94" i="40"/>
  <c r="Q92" i="40"/>
  <c r="E94" i="40"/>
  <c r="Q81" i="39"/>
  <c r="Q94" i="39" s="1"/>
  <c r="Q86" i="40" l="1"/>
  <c r="Q94" i="40" s="1"/>
  <c r="P94" i="37" l="1"/>
  <c r="O94" i="37"/>
  <c r="N94" i="37"/>
  <c r="M94" i="37"/>
  <c r="L94" i="37"/>
  <c r="K94" i="37"/>
  <c r="J94" i="37"/>
  <c r="I94" i="37"/>
  <c r="H94" i="37"/>
  <c r="G94" i="37"/>
  <c r="F94" i="37"/>
  <c r="E94" i="37"/>
  <c r="Q94" i="37" s="1"/>
  <c r="D94" i="37"/>
  <c r="C94" i="37"/>
  <c r="Q93" i="37"/>
  <c r="Q92" i="37"/>
  <c r="Q91" i="37"/>
  <c r="Q90" i="37"/>
  <c r="Q89" i="37"/>
  <c r="Q88" i="37"/>
  <c r="Q87" i="37"/>
  <c r="Q86" i="37"/>
  <c r="Q85" i="37"/>
  <c r="Q84" i="37"/>
  <c r="P81" i="37"/>
  <c r="P96" i="37" s="1"/>
  <c r="O81" i="37"/>
  <c r="O96" i="37" s="1"/>
  <c r="N81" i="37"/>
  <c r="N96" i="37" s="1"/>
  <c r="M81" i="37"/>
  <c r="M96" i="37" s="1"/>
  <c r="L81" i="37"/>
  <c r="L96" i="37" s="1"/>
  <c r="K81" i="37"/>
  <c r="K96" i="37" s="1"/>
  <c r="J81" i="37"/>
  <c r="J96" i="37" s="1"/>
  <c r="I81" i="37"/>
  <c r="I96" i="37" s="1"/>
  <c r="H81" i="37"/>
  <c r="H96" i="37" s="1"/>
  <c r="G81" i="37"/>
  <c r="G96" i="37" s="1"/>
  <c r="F81" i="37"/>
  <c r="F96" i="37" s="1"/>
  <c r="E81" i="37"/>
  <c r="E96" i="37" s="1"/>
  <c r="D81" i="37"/>
  <c r="D96" i="37" s="1"/>
  <c r="C81" i="37"/>
  <c r="C96" i="37" s="1"/>
  <c r="Q80" i="37"/>
  <c r="Q79" i="37"/>
  <c r="Q78" i="37"/>
  <c r="Q77" i="37"/>
  <c r="Q76" i="37"/>
  <c r="Q75" i="37"/>
  <c r="Q74" i="37"/>
  <c r="Q73" i="37"/>
  <c r="Q72" i="37"/>
  <c r="Q71" i="37"/>
  <c r="Q70" i="37"/>
  <c r="Q69" i="37"/>
  <c r="Q68" i="37"/>
  <c r="Q67" i="37"/>
  <c r="Q66" i="37"/>
  <c r="Q65" i="37"/>
  <c r="Q64" i="37"/>
  <c r="Q63" i="37"/>
  <c r="Q62" i="37"/>
  <c r="Q61" i="37"/>
  <c r="Q60" i="37"/>
  <c r="Q59" i="37"/>
  <c r="Q58" i="37"/>
  <c r="Q57" i="37"/>
  <c r="Q56" i="37"/>
  <c r="Q55" i="37"/>
  <c r="Q54" i="37"/>
  <c r="Q53" i="37"/>
  <c r="Q52" i="37"/>
  <c r="Q51" i="37"/>
  <c r="Q50" i="37"/>
  <c r="Q49" i="37"/>
  <c r="Q48" i="37"/>
  <c r="Q47" i="37"/>
  <c r="Q46" i="37"/>
  <c r="Q45" i="37"/>
  <c r="Q44" i="37"/>
  <c r="Q43" i="37"/>
  <c r="Q42" i="37"/>
  <c r="Q41" i="37"/>
  <c r="Q40" i="37"/>
  <c r="Q39" i="37"/>
  <c r="Q38" i="37"/>
  <c r="Q37" i="37"/>
  <c r="Q36" i="37"/>
  <c r="Q35" i="37"/>
  <c r="Q34" i="37"/>
  <c r="Q33" i="37"/>
  <c r="Q32" i="37"/>
  <c r="Q31" i="37"/>
  <c r="Q30" i="37"/>
  <c r="Q29" i="37"/>
  <c r="Q28" i="37"/>
  <c r="Q27" i="37"/>
  <c r="Q26" i="37"/>
  <c r="Q25" i="37"/>
  <c r="Q24" i="37"/>
  <c r="Q23" i="37"/>
  <c r="Q22" i="37"/>
  <c r="Q21" i="37"/>
  <c r="Q20" i="37"/>
  <c r="Q19" i="37"/>
  <c r="Q18" i="37"/>
  <c r="Q17" i="37"/>
  <c r="Q16" i="37"/>
  <c r="Q15" i="37"/>
  <c r="Q14" i="37"/>
  <c r="Q13" i="37"/>
  <c r="Q12" i="37"/>
  <c r="Q11" i="37"/>
  <c r="Q10" i="37"/>
  <c r="Q81" i="37" l="1"/>
  <c r="Q96" i="37" s="1"/>
  <c r="Q90" i="35" l="1"/>
  <c r="P90" i="35"/>
  <c r="O90" i="35"/>
  <c r="N90" i="35"/>
  <c r="M90" i="35"/>
  <c r="L90" i="35"/>
  <c r="K90" i="35"/>
  <c r="J90" i="35"/>
  <c r="I90" i="35"/>
  <c r="H90" i="35"/>
  <c r="G90" i="35"/>
  <c r="F90" i="35"/>
  <c r="E90" i="35"/>
  <c r="D90" i="35"/>
  <c r="D92" i="35" s="1"/>
  <c r="C90" i="35"/>
  <c r="C92" i="35" s="1"/>
  <c r="Q89" i="35"/>
  <c r="Q88" i="35"/>
  <c r="Q87" i="35"/>
  <c r="Q86" i="35"/>
  <c r="Q85" i="35"/>
  <c r="Q84" i="35"/>
  <c r="Q83" i="35"/>
  <c r="Q82" i="35"/>
  <c r="Q81" i="35"/>
  <c r="Q80" i="35"/>
  <c r="Q79" i="35"/>
  <c r="Q78" i="35"/>
  <c r="Q77" i="35"/>
  <c r="Q76" i="35"/>
  <c r="Q75" i="35"/>
  <c r="Q74" i="35"/>
  <c r="Q73" i="35"/>
  <c r="Q72" i="35"/>
  <c r="P69" i="35"/>
  <c r="P92" i="35" s="1"/>
  <c r="O69" i="35"/>
  <c r="O92" i="35" s="1"/>
  <c r="N69" i="35"/>
  <c r="N92" i="35" s="1"/>
  <c r="M69" i="35"/>
  <c r="M92" i="35" s="1"/>
  <c r="L69" i="35"/>
  <c r="L92" i="35" s="1"/>
  <c r="K69" i="35"/>
  <c r="K92" i="35" s="1"/>
  <c r="J69" i="35"/>
  <c r="J92" i="35" s="1"/>
  <c r="I69" i="35"/>
  <c r="I92" i="35" s="1"/>
  <c r="H69" i="35"/>
  <c r="H92" i="35" s="1"/>
  <c r="G69" i="35"/>
  <c r="G92" i="35" s="1"/>
  <c r="F69" i="35"/>
  <c r="F92" i="35" s="1"/>
  <c r="E69" i="35"/>
  <c r="E92" i="35" s="1"/>
  <c r="Q68" i="35"/>
  <c r="Q67" i="35"/>
  <c r="Q66" i="35"/>
  <c r="Q65" i="35"/>
  <c r="Q64" i="35"/>
  <c r="Q63" i="35"/>
  <c r="Q62" i="35"/>
  <c r="Q61" i="35"/>
  <c r="Q60" i="35"/>
  <c r="Q59" i="35"/>
  <c r="Q58" i="35"/>
  <c r="Q57" i="35"/>
  <c r="Q56" i="35"/>
  <c r="Q55" i="35"/>
  <c r="Q54" i="35"/>
  <c r="Q53" i="35"/>
  <c r="Q52" i="35"/>
  <c r="Q51" i="35"/>
  <c r="Q50" i="35"/>
  <c r="Q49" i="35"/>
  <c r="Q48" i="35"/>
  <c r="Q47" i="35"/>
  <c r="Q46" i="35"/>
  <c r="Q45" i="35"/>
  <c r="Q44" i="35"/>
  <c r="Q43" i="35"/>
  <c r="Q42" i="35"/>
  <c r="Q41" i="35"/>
  <c r="Q40" i="35"/>
  <c r="Q39" i="35"/>
  <c r="Q38" i="35"/>
  <c r="Q37" i="35"/>
  <c r="Q36" i="35"/>
  <c r="Q35" i="35"/>
  <c r="Q34" i="35"/>
  <c r="Q33" i="35"/>
  <c r="Q32" i="35"/>
  <c r="Q31" i="35"/>
  <c r="Q30" i="35"/>
  <c r="Q29" i="35"/>
  <c r="Q28" i="35"/>
  <c r="Q27" i="35"/>
  <c r="Q26" i="35"/>
  <c r="Q25" i="35"/>
  <c r="Q24" i="35"/>
  <c r="Q23" i="35"/>
  <c r="Q22" i="35"/>
  <c r="Q21" i="35"/>
  <c r="Q20" i="35"/>
  <c r="Q19" i="35"/>
  <c r="Q18" i="35"/>
  <c r="Q17" i="35"/>
  <c r="Q16" i="35"/>
  <c r="Q15" i="35"/>
  <c r="Q14" i="35"/>
  <c r="Q13" i="35"/>
  <c r="Q12" i="35"/>
  <c r="Q11" i="35"/>
  <c r="Q10" i="35"/>
  <c r="Q69" i="35" s="1"/>
  <c r="Q92" i="35" s="1"/>
  <c r="C68" i="32" l="1"/>
  <c r="D68" i="32"/>
  <c r="Q74" i="31" l="1"/>
  <c r="Q75" i="31"/>
  <c r="Q76" i="31"/>
  <c r="Q77" i="31"/>
  <c r="Q78" i="31"/>
  <c r="Q79" i="31"/>
  <c r="Q80" i="31"/>
  <c r="Q81" i="31"/>
  <c r="Q82" i="31"/>
  <c r="Q83" i="31"/>
  <c r="Q84" i="31"/>
  <c r="Q85" i="31"/>
  <c r="Q86" i="31"/>
  <c r="Q87" i="31"/>
  <c r="Q88" i="31"/>
  <c r="Q89" i="31"/>
  <c r="Q90" i="31"/>
  <c r="Q91" i="31"/>
  <c r="Q92" i="31"/>
  <c r="Q93" i="31"/>
  <c r="Q94" i="31"/>
  <c r="Q73" i="31"/>
  <c r="E70" i="31"/>
  <c r="F70" i="31"/>
  <c r="G70" i="31"/>
  <c r="H70" i="31"/>
  <c r="I70" i="31"/>
  <c r="J70" i="31"/>
  <c r="K70" i="31"/>
  <c r="L70" i="31"/>
  <c r="M70" i="31"/>
  <c r="N70" i="31"/>
  <c r="O70" i="31"/>
  <c r="P70" i="31"/>
  <c r="AF43" i="19"/>
  <c r="AG43" i="19"/>
  <c r="AH43" i="19"/>
  <c r="AI43" i="19"/>
  <c r="AJ43" i="19"/>
  <c r="AK43" i="19"/>
  <c r="AL43" i="19"/>
  <c r="AM43" i="19"/>
  <c r="AN43" i="19"/>
  <c r="AO43" i="19"/>
  <c r="AP43" i="19"/>
  <c r="AQ43" i="19"/>
  <c r="AF44" i="19"/>
  <c r="AG44" i="19"/>
  <c r="AH44" i="19"/>
  <c r="AI44" i="19"/>
  <c r="AJ44" i="19"/>
  <c r="AK44" i="19"/>
  <c r="AL44" i="19"/>
  <c r="AM44" i="19"/>
  <c r="AN44" i="19"/>
  <c r="AO44" i="19"/>
  <c r="AP44" i="19"/>
  <c r="AQ44" i="19"/>
  <c r="AF45" i="19"/>
  <c r="AG45" i="19"/>
  <c r="AH45" i="19"/>
  <c r="AI45" i="19"/>
  <c r="AJ45" i="19"/>
  <c r="AK45" i="19"/>
  <c r="AL45" i="19"/>
  <c r="AM45" i="19"/>
  <c r="AN45" i="19"/>
  <c r="AO45" i="19"/>
  <c r="AP45" i="19"/>
  <c r="AQ45" i="19"/>
  <c r="AF46" i="19"/>
  <c r="AG46" i="19"/>
  <c r="AH46" i="19"/>
  <c r="AI46" i="19"/>
  <c r="AJ46" i="19"/>
  <c r="AK46" i="19"/>
  <c r="AL46" i="19"/>
  <c r="AM46" i="19"/>
  <c r="AN46" i="19"/>
  <c r="AO46" i="19"/>
  <c r="AP46" i="19"/>
  <c r="AQ46" i="19"/>
  <c r="AF47" i="19"/>
  <c r="AG47" i="19"/>
  <c r="AH47" i="19"/>
  <c r="AI47" i="19"/>
  <c r="AJ47" i="19"/>
  <c r="AK47" i="19"/>
  <c r="AL47" i="19"/>
  <c r="AM47" i="19"/>
  <c r="AN47" i="19"/>
  <c r="AO47" i="19"/>
  <c r="AP47" i="19"/>
  <c r="AQ47" i="19"/>
  <c r="AF48" i="19"/>
  <c r="AG48" i="19"/>
  <c r="AH48" i="19"/>
  <c r="AI48" i="19"/>
  <c r="AJ48" i="19"/>
  <c r="AK48" i="19"/>
  <c r="AL48" i="19"/>
  <c r="AM48" i="19"/>
  <c r="AN48" i="19"/>
  <c r="AO48" i="19"/>
  <c r="AP48" i="19"/>
  <c r="AQ48" i="19"/>
  <c r="AF49" i="19"/>
  <c r="AG49" i="19"/>
  <c r="AH49" i="19"/>
  <c r="AI49" i="19"/>
  <c r="AJ49" i="19"/>
  <c r="AK49" i="19"/>
  <c r="AL49" i="19"/>
  <c r="AM49" i="19"/>
  <c r="AN49" i="19"/>
  <c r="AO49" i="19"/>
  <c r="AP49" i="19"/>
  <c r="AQ49" i="19"/>
  <c r="AF50" i="19"/>
  <c r="AG50" i="19"/>
  <c r="AH50" i="19"/>
  <c r="AI50" i="19"/>
  <c r="AJ50" i="19"/>
  <c r="AK50" i="19"/>
  <c r="AL50" i="19"/>
  <c r="AM50" i="19"/>
  <c r="AN50" i="19"/>
  <c r="AO50" i="19"/>
  <c r="AP50" i="19"/>
  <c r="AQ50" i="19"/>
  <c r="AF51" i="19"/>
  <c r="AG51" i="19"/>
  <c r="AH51" i="19"/>
  <c r="AI51" i="19"/>
  <c r="AJ51" i="19"/>
  <c r="AK51" i="19"/>
  <c r="AL51" i="19"/>
  <c r="AM51" i="19"/>
  <c r="AN51" i="19"/>
  <c r="AO51" i="19"/>
  <c r="AP51" i="19"/>
  <c r="AQ51" i="19"/>
  <c r="AF52" i="19"/>
  <c r="AG52" i="19"/>
  <c r="AH52" i="19"/>
  <c r="AI52" i="19"/>
  <c r="AJ52" i="19"/>
  <c r="AK52" i="19"/>
  <c r="AL52" i="19"/>
  <c r="AM52" i="19"/>
  <c r="AN52" i="19"/>
  <c r="AO52" i="19"/>
  <c r="AP52" i="19"/>
  <c r="AQ52" i="19"/>
  <c r="AF53" i="19"/>
  <c r="AG53" i="19"/>
  <c r="AH53" i="19"/>
  <c r="AI53" i="19"/>
  <c r="AJ53" i="19"/>
  <c r="AK53" i="19"/>
  <c r="AL53" i="19"/>
  <c r="AM53" i="19"/>
  <c r="AN53" i="19"/>
  <c r="AO53" i="19"/>
  <c r="AP53" i="19"/>
  <c r="AQ53" i="19"/>
  <c r="AF54" i="19"/>
  <c r="AG54" i="19"/>
  <c r="AH54" i="19"/>
  <c r="AI54" i="19"/>
  <c r="AJ54" i="19"/>
  <c r="AK54" i="19"/>
  <c r="AL54" i="19"/>
  <c r="AM54" i="19"/>
  <c r="AN54" i="19"/>
  <c r="AO54" i="19"/>
  <c r="AP54" i="19"/>
  <c r="AQ54" i="19"/>
  <c r="AF55" i="19"/>
  <c r="AG55" i="19"/>
  <c r="AH55" i="19"/>
  <c r="AI55" i="19"/>
  <c r="AJ55" i="19"/>
  <c r="AK55" i="19"/>
  <c r="AL55" i="19"/>
  <c r="AM55" i="19"/>
  <c r="AN55" i="19"/>
  <c r="AO55" i="19"/>
  <c r="AP55" i="19"/>
  <c r="AQ55" i="19"/>
  <c r="AF56" i="19"/>
  <c r="AG56" i="19"/>
  <c r="AH56" i="19"/>
  <c r="AI56" i="19"/>
  <c r="AJ56" i="19"/>
  <c r="AK56" i="19"/>
  <c r="AL56" i="19"/>
  <c r="AM56" i="19"/>
  <c r="AN56" i="19"/>
  <c r="AO56" i="19"/>
  <c r="AP56" i="19"/>
  <c r="AQ56" i="19"/>
  <c r="AF57" i="19"/>
  <c r="AG57" i="19"/>
  <c r="AH57" i="19"/>
  <c r="AI57" i="19"/>
  <c r="AJ57" i="19"/>
  <c r="AK57" i="19"/>
  <c r="AL57" i="19"/>
  <c r="AM57" i="19"/>
  <c r="AN57" i="19"/>
  <c r="AO57" i="19"/>
  <c r="AP57" i="19"/>
  <c r="AQ57" i="19"/>
  <c r="AF58" i="19"/>
  <c r="AG58" i="19"/>
  <c r="AH58" i="19"/>
  <c r="AI58" i="19"/>
  <c r="AJ58" i="19"/>
  <c r="AK58" i="19"/>
  <c r="AL58" i="19"/>
  <c r="AM58" i="19"/>
  <c r="AN58" i="19"/>
  <c r="AO58" i="19"/>
  <c r="AP58" i="19"/>
  <c r="AQ58" i="19"/>
  <c r="AF59" i="19"/>
  <c r="AG59" i="19"/>
  <c r="AH59" i="19"/>
  <c r="AI59" i="19"/>
  <c r="AJ59" i="19"/>
  <c r="AK59" i="19"/>
  <c r="AL59" i="19"/>
  <c r="AM59" i="19"/>
  <c r="AN59" i="19"/>
  <c r="AO59" i="19"/>
  <c r="AP59" i="19"/>
  <c r="AQ59" i="19"/>
  <c r="AF60" i="19"/>
  <c r="AG60" i="19"/>
  <c r="AH60" i="19"/>
  <c r="AI60" i="19"/>
  <c r="AJ60" i="19"/>
  <c r="AK60" i="19"/>
  <c r="AL60" i="19"/>
  <c r="AM60" i="19"/>
  <c r="AN60" i="19"/>
  <c r="AO60" i="19"/>
  <c r="AP60" i="19"/>
  <c r="AQ60" i="19"/>
  <c r="AF61" i="19"/>
  <c r="AG61" i="19"/>
  <c r="AH61" i="19"/>
  <c r="AI61" i="19"/>
  <c r="AJ61" i="19"/>
  <c r="AK61" i="19"/>
  <c r="AL61" i="19"/>
  <c r="AM61" i="19"/>
  <c r="AN61" i="19"/>
  <c r="AO61" i="19"/>
  <c r="AP61" i="19"/>
  <c r="AQ61" i="19"/>
  <c r="AF62" i="19"/>
  <c r="AG62" i="19"/>
  <c r="AH62" i="19"/>
  <c r="AI62" i="19"/>
  <c r="AJ62" i="19"/>
  <c r="AK62" i="19"/>
  <c r="AL62" i="19"/>
  <c r="AM62" i="19"/>
  <c r="AN62" i="19"/>
  <c r="AO62" i="19"/>
  <c r="AP62" i="19"/>
  <c r="AQ62" i="19"/>
  <c r="AF63" i="19"/>
  <c r="AG63" i="19"/>
  <c r="AH63" i="19"/>
  <c r="AI63" i="19"/>
  <c r="AJ63" i="19"/>
  <c r="AK63" i="19"/>
  <c r="AL63" i="19"/>
  <c r="AM63" i="19"/>
  <c r="AN63" i="19"/>
  <c r="AO63" i="19"/>
  <c r="AP63" i="19"/>
  <c r="AQ63" i="19"/>
  <c r="AF64" i="19"/>
  <c r="AG64" i="19"/>
  <c r="AH64" i="19"/>
  <c r="AI64" i="19"/>
  <c r="AJ64" i="19"/>
  <c r="AK64" i="19"/>
  <c r="AL64" i="19"/>
  <c r="AM64" i="19"/>
  <c r="AN64" i="19"/>
  <c r="AO64" i="19"/>
  <c r="AP64" i="19"/>
  <c r="AQ64" i="19"/>
  <c r="AF65" i="19"/>
  <c r="AG65" i="19"/>
  <c r="AH65" i="19"/>
  <c r="AI65" i="19"/>
  <c r="AJ65" i="19"/>
  <c r="AK65" i="19"/>
  <c r="AL65" i="19"/>
  <c r="AM65" i="19"/>
  <c r="AN65" i="19"/>
  <c r="AO65" i="19"/>
  <c r="AP65" i="19"/>
  <c r="AQ65" i="19"/>
  <c r="AF66" i="19"/>
  <c r="AG66" i="19"/>
  <c r="AH66" i="19"/>
  <c r="AI66" i="19"/>
  <c r="AJ66" i="19"/>
  <c r="AK66" i="19"/>
  <c r="AL66" i="19"/>
  <c r="AM66" i="19"/>
  <c r="AN66" i="19"/>
  <c r="AO66" i="19"/>
  <c r="AP66" i="19"/>
  <c r="AQ66" i="19"/>
  <c r="AF67" i="19"/>
  <c r="AG67" i="19"/>
  <c r="AH67" i="19"/>
  <c r="AI67" i="19"/>
  <c r="AJ67" i="19"/>
  <c r="AK67" i="19"/>
  <c r="AL67" i="19"/>
  <c r="AM67" i="19"/>
  <c r="AN67" i="19"/>
  <c r="AO67" i="19"/>
  <c r="AP67" i="19"/>
  <c r="AQ67" i="19"/>
  <c r="AF68" i="19"/>
  <c r="AG68" i="19"/>
  <c r="AH68" i="19"/>
  <c r="AI68" i="19"/>
  <c r="AJ68" i="19"/>
  <c r="AK68" i="19"/>
  <c r="AL68" i="19"/>
  <c r="AM68" i="19"/>
  <c r="AN68" i="19"/>
  <c r="AO68" i="19"/>
  <c r="AP68" i="19"/>
  <c r="AQ68" i="19"/>
  <c r="AE44" i="19"/>
  <c r="AE45" i="19"/>
  <c r="AE46" i="19"/>
  <c r="AE47" i="19"/>
  <c r="AE48" i="19"/>
  <c r="AE49" i="19"/>
  <c r="AE50" i="19"/>
  <c r="AE51" i="19"/>
  <c r="AE52" i="19"/>
  <c r="AE53" i="19"/>
  <c r="AE54" i="19"/>
  <c r="AE55" i="19"/>
  <c r="AE56" i="19"/>
  <c r="AE57" i="19"/>
  <c r="AE58" i="19"/>
  <c r="AE59" i="19"/>
  <c r="AE60" i="19"/>
  <c r="AE61" i="19"/>
  <c r="AE62" i="19"/>
  <c r="AE63" i="19"/>
  <c r="AE64" i="19"/>
  <c r="AE65" i="19"/>
  <c r="AE66" i="19"/>
  <c r="AE67" i="19"/>
  <c r="AE68" i="19"/>
  <c r="AF72" i="19"/>
  <c r="AG72" i="19"/>
  <c r="AH72" i="19"/>
  <c r="AI72" i="19"/>
  <c r="AJ72" i="19"/>
  <c r="AK72" i="19"/>
  <c r="AL72" i="19"/>
  <c r="AM72" i="19"/>
  <c r="AN72" i="19"/>
  <c r="AO72" i="19"/>
  <c r="AP72" i="19"/>
  <c r="AQ72" i="19"/>
  <c r="AF73" i="19"/>
  <c r="AG73" i="19"/>
  <c r="AH73" i="19"/>
  <c r="AI73" i="19"/>
  <c r="AJ73" i="19"/>
  <c r="AK73" i="19"/>
  <c r="AL73" i="19"/>
  <c r="AM73" i="19"/>
  <c r="AN73" i="19"/>
  <c r="AO73" i="19"/>
  <c r="AP73" i="19"/>
  <c r="AQ73" i="19"/>
  <c r="AF74" i="19"/>
  <c r="AG74" i="19"/>
  <c r="AH74" i="19"/>
  <c r="AI74" i="19"/>
  <c r="AJ74" i="19"/>
  <c r="AK74" i="19"/>
  <c r="AL74" i="19"/>
  <c r="AM74" i="19"/>
  <c r="AN74" i="19"/>
  <c r="AO74" i="19"/>
  <c r="AP74" i="19"/>
  <c r="AQ74" i="19"/>
  <c r="AF75" i="19"/>
  <c r="AG75" i="19"/>
  <c r="AH75" i="19"/>
  <c r="AI75" i="19"/>
  <c r="AJ75" i="19"/>
  <c r="AK75" i="19"/>
  <c r="AL75" i="19"/>
  <c r="AM75" i="19"/>
  <c r="AN75" i="19"/>
  <c r="AO75" i="19"/>
  <c r="AP75" i="19"/>
  <c r="AQ75" i="19"/>
  <c r="AF76" i="19"/>
  <c r="AG76" i="19"/>
  <c r="AH76" i="19"/>
  <c r="AI76" i="19"/>
  <c r="AJ76" i="19"/>
  <c r="AK76" i="19"/>
  <c r="AL76" i="19"/>
  <c r="AM76" i="19"/>
  <c r="AN76" i="19"/>
  <c r="AO76" i="19"/>
  <c r="AP76" i="19"/>
  <c r="AQ76" i="19"/>
  <c r="AF77" i="19"/>
  <c r="AG77" i="19"/>
  <c r="AH77" i="19"/>
  <c r="AI77" i="19"/>
  <c r="AJ77" i="19"/>
  <c r="AK77" i="19"/>
  <c r="AL77" i="19"/>
  <c r="AM77" i="19"/>
  <c r="AN77" i="19"/>
  <c r="AO77" i="19"/>
  <c r="AP77" i="19"/>
  <c r="AQ77" i="19"/>
  <c r="AF78" i="19"/>
  <c r="AG78" i="19"/>
  <c r="AH78" i="19"/>
  <c r="AI78" i="19"/>
  <c r="AJ78" i="19"/>
  <c r="AK78" i="19"/>
  <c r="AL78" i="19"/>
  <c r="AM78" i="19"/>
  <c r="AN78" i="19"/>
  <c r="AO78" i="19"/>
  <c r="AP78" i="19"/>
  <c r="AQ78" i="19"/>
  <c r="AF79" i="19"/>
  <c r="AG79" i="19"/>
  <c r="AH79" i="19"/>
  <c r="AI79" i="19"/>
  <c r="AJ79" i="19"/>
  <c r="AK79" i="19"/>
  <c r="AL79" i="19"/>
  <c r="AM79" i="19"/>
  <c r="AN79" i="19"/>
  <c r="AO79" i="19"/>
  <c r="AP79" i="19"/>
  <c r="AQ79" i="19"/>
  <c r="AF80" i="19"/>
  <c r="AG80" i="19"/>
  <c r="AH80" i="19"/>
  <c r="AI80" i="19"/>
  <c r="AJ80" i="19"/>
  <c r="AK80" i="19"/>
  <c r="AL80" i="19"/>
  <c r="AM80" i="19"/>
  <c r="AN80" i="19"/>
  <c r="AO80" i="19"/>
  <c r="AP80" i="19"/>
  <c r="AQ80" i="19"/>
  <c r="AF81" i="19"/>
  <c r="AG81" i="19"/>
  <c r="AH81" i="19"/>
  <c r="AI81" i="19"/>
  <c r="AJ81" i="19"/>
  <c r="AK81" i="19"/>
  <c r="AL81" i="19"/>
  <c r="AM81" i="19"/>
  <c r="AN81" i="19"/>
  <c r="AO81" i="19"/>
  <c r="AP81" i="19"/>
  <c r="AQ81" i="19"/>
  <c r="AF82" i="19"/>
  <c r="AG82" i="19"/>
  <c r="AH82" i="19"/>
  <c r="AI82" i="19"/>
  <c r="AJ82" i="19"/>
  <c r="AK82" i="19"/>
  <c r="AL82" i="19"/>
  <c r="AM82" i="19"/>
  <c r="AN82" i="19"/>
  <c r="AO82" i="19"/>
  <c r="AP82" i="19"/>
  <c r="AQ82" i="19"/>
  <c r="AF83" i="19"/>
  <c r="AG83" i="19"/>
  <c r="AH83" i="19"/>
  <c r="AI83" i="19"/>
  <c r="AJ83" i="19"/>
  <c r="AK83" i="19"/>
  <c r="AL83" i="19"/>
  <c r="AM83" i="19"/>
  <c r="AN83" i="19"/>
  <c r="AO83" i="19"/>
  <c r="AP83" i="19"/>
  <c r="AQ83" i="19"/>
  <c r="AF84" i="19"/>
  <c r="AG84" i="19"/>
  <c r="AH84" i="19"/>
  <c r="AI84" i="19"/>
  <c r="AJ84" i="19"/>
  <c r="AK84" i="19"/>
  <c r="AL84" i="19"/>
  <c r="AM84" i="19"/>
  <c r="AN84" i="19"/>
  <c r="AO84" i="19"/>
  <c r="AP84" i="19"/>
  <c r="AQ84" i="19"/>
  <c r="AF85" i="19"/>
  <c r="AG85" i="19"/>
  <c r="AH85" i="19"/>
  <c r="AI85" i="19"/>
  <c r="AJ85" i="19"/>
  <c r="AK85" i="19"/>
  <c r="AL85" i="19"/>
  <c r="AM85" i="19"/>
  <c r="AN85" i="19"/>
  <c r="AO85" i="19"/>
  <c r="AP85" i="19"/>
  <c r="AQ85" i="19"/>
  <c r="AF86" i="19"/>
  <c r="AG86" i="19"/>
  <c r="AH86" i="19"/>
  <c r="AI86" i="19"/>
  <c r="AJ86" i="19"/>
  <c r="AK86" i="19"/>
  <c r="AL86" i="19"/>
  <c r="AM86" i="19"/>
  <c r="AN86" i="19"/>
  <c r="AO86" i="19"/>
  <c r="AP86" i="19"/>
  <c r="AQ86" i="19"/>
  <c r="AE73" i="19"/>
  <c r="AE74" i="19"/>
  <c r="AE75" i="19"/>
  <c r="AE76" i="19"/>
  <c r="AE77" i="19"/>
  <c r="AE78" i="19"/>
  <c r="AE79" i="19"/>
  <c r="AE80" i="19"/>
  <c r="AE81" i="19"/>
  <c r="AE82" i="19"/>
  <c r="AE83" i="19"/>
  <c r="AE84" i="19"/>
  <c r="AE85" i="19"/>
  <c r="AE86" i="19"/>
  <c r="Q47" i="29"/>
  <c r="Q48" i="29"/>
  <c r="Q49" i="29"/>
  <c r="Q50" i="29"/>
  <c r="Q51" i="29"/>
  <c r="Q52" i="29"/>
  <c r="Q53" i="29"/>
  <c r="Q54" i="29"/>
  <c r="Q55" i="29"/>
  <c r="Q56" i="29"/>
  <c r="Q57" i="29"/>
  <c r="E70" i="29"/>
  <c r="Q62" i="29"/>
  <c r="Q63" i="29"/>
  <c r="Q64" i="29"/>
  <c r="Q65" i="29"/>
  <c r="Q66" i="29"/>
  <c r="Q67" i="29"/>
  <c r="Q68" i="29"/>
  <c r="Q69" i="29"/>
  <c r="Q61" i="29"/>
  <c r="E47" i="28"/>
  <c r="Q46" i="28"/>
  <c r="P65" i="15"/>
  <c r="C65" i="15"/>
  <c r="Q59" i="15"/>
  <c r="Q60" i="15"/>
  <c r="Q61" i="15"/>
  <c r="Q62" i="15"/>
  <c r="Q63" i="15"/>
  <c r="Q64" i="15"/>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10" i="15"/>
  <c r="T69" i="19"/>
  <c r="V69" i="19"/>
  <c r="X69" i="19"/>
  <c r="Z69" i="19"/>
  <c r="AB69" i="19"/>
  <c r="AD69" i="19"/>
  <c r="D87" i="19"/>
  <c r="E87" i="19"/>
  <c r="F87" i="19"/>
  <c r="G87" i="19"/>
  <c r="H87" i="19"/>
  <c r="I87" i="19"/>
  <c r="J87" i="19"/>
  <c r="K87" i="19"/>
  <c r="L87" i="19"/>
  <c r="M87" i="19"/>
  <c r="N87" i="19"/>
  <c r="O87" i="19"/>
  <c r="P87" i="19"/>
  <c r="AP87" i="19" s="1"/>
  <c r="Q87" i="19"/>
  <c r="AQ87" i="19" s="1"/>
  <c r="C87" i="19"/>
  <c r="S69" i="19"/>
  <c r="D69" i="19"/>
  <c r="E69" i="19"/>
  <c r="F69" i="19"/>
  <c r="F89" i="19" s="1"/>
  <c r="G69" i="19"/>
  <c r="H69" i="19"/>
  <c r="H89" i="19" s="1"/>
  <c r="I69" i="19"/>
  <c r="J69" i="19"/>
  <c r="K69" i="19"/>
  <c r="L69" i="19"/>
  <c r="L89" i="19" s="1"/>
  <c r="M69" i="19"/>
  <c r="N69" i="19"/>
  <c r="N89" i="19" s="1"/>
  <c r="O69" i="19"/>
  <c r="P69" i="19"/>
  <c r="P89" i="19" s="1"/>
  <c r="Q69" i="19"/>
  <c r="R69" i="19"/>
  <c r="U69" i="19"/>
  <c r="W69" i="19"/>
  <c r="Y69" i="19"/>
  <c r="AA69" i="19"/>
  <c r="AC69" i="19"/>
  <c r="C69" i="19"/>
  <c r="D89" i="32"/>
  <c r="C89" i="32"/>
  <c r="P89" i="32"/>
  <c r="O89" i="32"/>
  <c r="N89" i="32"/>
  <c r="M89" i="32"/>
  <c r="L89" i="32"/>
  <c r="K89" i="32"/>
  <c r="J89" i="32"/>
  <c r="I89" i="32"/>
  <c r="H89" i="32"/>
  <c r="G89" i="32"/>
  <c r="F89" i="32"/>
  <c r="E89" i="32"/>
  <c r="Q88" i="32"/>
  <c r="Q87" i="32"/>
  <c r="Q86" i="32"/>
  <c r="Q85" i="32"/>
  <c r="Q84" i="32"/>
  <c r="Q83" i="32"/>
  <c r="Q82" i="32"/>
  <c r="Q81" i="32"/>
  <c r="Q80" i="32"/>
  <c r="Q79" i="32"/>
  <c r="Q78" i="32"/>
  <c r="Q77" i="32"/>
  <c r="Q76" i="32"/>
  <c r="Q75" i="32"/>
  <c r="Q74" i="32"/>
  <c r="Q73" i="32"/>
  <c r="Q72" i="32"/>
  <c r="Q71" i="32"/>
  <c r="P68" i="32"/>
  <c r="O68" i="32"/>
  <c r="N68" i="32"/>
  <c r="M68" i="32"/>
  <c r="L68" i="32"/>
  <c r="K68" i="32"/>
  <c r="J68" i="32"/>
  <c r="I68" i="32"/>
  <c r="H68" i="32"/>
  <c r="G68" i="32"/>
  <c r="F68" i="32"/>
  <c r="E68" i="32"/>
  <c r="Q67" i="32"/>
  <c r="Q66" i="32"/>
  <c r="Q65" i="32"/>
  <c r="Q64" i="32"/>
  <c r="Q63" i="32"/>
  <c r="Q62" i="32"/>
  <c r="Q61" i="32"/>
  <c r="Q60" i="32"/>
  <c r="Q59" i="32"/>
  <c r="Q58" i="32"/>
  <c r="Q57" i="32"/>
  <c r="Q56" i="32"/>
  <c r="Q55" i="32"/>
  <c r="Q54" i="32"/>
  <c r="Q53" i="32"/>
  <c r="Q52" i="32"/>
  <c r="Q51" i="32"/>
  <c r="Q50" i="32"/>
  <c r="Q49" i="32"/>
  <c r="Q48" i="32"/>
  <c r="Q47" i="32"/>
  <c r="Q46" i="32"/>
  <c r="Q45" i="32"/>
  <c r="Q44" i="32"/>
  <c r="Q43" i="32"/>
  <c r="Q42" i="32"/>
  <c r="Q41" i="32"/>
  <c r="Q40" i="32"/>
  <c r="Q39" i="32"/>
  <c r="Q38" i="32"/>
  <c r="Q37" i="32"/>
  <c r="Q36" i="32"/>
  <c r="Q35" i="32"/>
  <c r="Q34" i="32"/>
  <c r="Q33" i="32"/>
  <c r="Q32" i="32"/>
  <c r="Q31" i="32"/>
  <c r="Q30" i="32"/>
  <c r="Q29" i="32"/>
  <c r="Q28" i="32"/>
  <c r="Q27" i="32"/>
  <c r="Q26" i="32"/>
  <c r="Q25" i="32"/>
  <c r="Q24" i="32"/>
  <c r="Q23" i="32"/>
  <c r="Q22" i="32"/>
  <c r="Q21" i="32"/>
  <c r="Q20" i="32"/>
  <c r="Q19" i="32"/>
  <c r="Q18" i="32"/>
  <c r="Q17" i="32"/>
  <c r="Q16" i="32"/>
  <c r="Q15" i="32"/>
  <c r="Q14" i="32"/>
  <c r="Q13" i="32"/>
  <c r="Q12" i="32"/>
  <c r="Q11" i="32"/>
  <c r="Q10" i="32"/>
  <c r="C70" i="31"/>
  <c r="D70" i="31"/>
  <c r="Q46" i="31"/>
  <c r="Q47" i="31"/>
  <c r="Q48" i="31"/>
  <c r="Q49" i="31"/>
  <c r="Q50" i="31"/>
  <c r="Q51" i="31"/>
  <c r="Q52" i="31"/>
  <c r="Q53" i="31"/>
  <c r="Q54" i="31"/>
  <c r="Q55" i="31"/>
  <c r="Q56" i="31"/>
  <c r="Q57" i="31"/>
  <c r="Q58" i="31"/>
  <c r="Q59" i="31"/>
  <c r="Q60" i="31"/>
  <c r="Q61" i="31"/>
  <c r="Q62" i="31"/>
  <c r="Q63" i="31"/>
  <c r="Q64" i="31"/>
  <c r="Q65" i="31"/>
  <c r="Q66" i="31"/>
  <c r="Q67" i="31"/>
  <c r="Q68" i="31"/>
  <c r="Q69" i="31"/>
  <c r="C95" i="31"/>
  <c r="P95" i="31"/>
  <c r="O95" i="31"/>
  <c r="N95" i="31"/>
  <c r="M95" i="31"/>
  <c r="L95" i="31"/>
  <c r="K95" i="31"/>
  <c r="J95" i="31"/>
  <c r="I95" i="31"/>
  <c r="H95" i="31"/>
  <c r="G95" i="31"/>
  <c r="F95" i="31"/>
  <c r="E95" i="31"/>
  <c r="D95" i="31"/>
  <c r="Q45" i="31"/>
  <c r="Q44" i="31"/>
  <c r="Q43" i="31"/>
  <c r="Q42" i="31"/>
  <c r="Q41" i="31"/>
  <c r="Q40" i="31"/>
  <c r="Q39" i="31"/>
  <c r="Q38" i="31"/>
  <c r="Q37" i="31"/>
  <c r="Q36" i="31"/>
  <c r="Q35" i="31"/>
  <c r="Q34" i="31"/>
  <c r="Q33" i="31"/>
  <c r="Q32" i="31"/>
  <c r="Q31" i="31"/>
  <c r="Q30" i="31"/>
  <c r="Q29" i="31"/>
  <c r="Q28" i="31"/>
  <c r="Q27" i="31"/>
  <c r="Q26" i="31"/>
  <c r="Q25" i="31"/>
  <c r="Q24" i="31"/>
  <c r="Q23" i="31"/>
  <c r="Q22" i="31"/>
  <c r="Q21" i="31"/>
  <c r="Q20" i="31"/>
  <c r="Q19" i="31"/>
  <c r="Q18" i="31"/>
  <c r="Q17" i="31"/>
  <c r="Q16" i="31"/>
  <c r="Q15" i="31"/>
  <c r="Q14" i="31"/>
  <c r="Q13" i="31"/>
  <c r="Q12" i="31"/>
  <c r="Q11" i="31"/>
  <c r="Q10" i="31"/>
  <c r="C70" i="29"/>
  <c r="D70" i="29"/>
  <c r="F70" i="29"/>
  <c r="G70" i="29"/>
  <c r="H70" i="29"/>
  <c r="I70" i="29"/>
  <c r="J70" i="29"/>
  <c r="K70" i="29"/>
  <c r="L70" i="29"/>
  <c r="M70" i="29"/>
  <c r="N70" i="29"/>
  <c r="O70" i="29"/>
  <c r="P70" i="29"/>
  <c r="E58" i="29"/>
  <c r="F58" i="29"/>
  <c r="G58" i="29"/>
  <c r="H58" i="29"/>
  <c r="I58" i="29"/>
  <c r="I72" i="29" s="1"/>
  <c r="J58" i="29"/>
  <c r="K58" i="29"/>
  <c r="L58" i="29"/>
  <c r="M58" i="29"/>
  <c r="N58" i="29"/>
  <c r="O58" i="29"/>
  <c r="P58" i="29"/>
  <c r="C58" i="29"/>
  <c r="D58" i="29"/>
  <c r="Q46" i="29"/>
  <c r="Q45" i="29"/>
  <c r="Q44" i="29"/>
  <c r="Q43" i="29"/>
  <c r="Q42" i="29"/>
  <c r="Q41" i="29"/>
  <c r="Q40" i="29"/>
  <c r="Q39" i="29"/>
  <c r="Q38" i="29"/>
  <c r="Q37" i="29"/>
  <c r="Q36" i="29"/>
  <c r="Q35" i="29"/>
  <c r="Q34" i="29"/>
  <c r="Q33" i="29"/>
  <c r="Q32" i="29"/>
  <c r="Q31" i="29"/>
  <c r="Q30" i="29"/>
  <c r="Q29" i="29"/>
  <c r="Q28" i="29"/>
  <c r="Q27" i="29"/>
  <c r="Q26" i="29"/>
  <c r="Q25" i="29"/>
  <c r="Q24" i="29"/>
  <c r="Q23" i="29"/>
  <c r="Q22" i="29"/>
  <c r="Q21" i="29"/>
  <c r="Q20" i="29"/>
  <c r="Q19" i="29"/>
  <c r="Q18" i="29"/>
  <c r="Q17" i="29"/>
  <c r="Q16" i="29"/>
  <c r="Q15" i="29"/>
  <c r="Q14" i="29"/>
  <c r="Q13" i="29"/>
  <c r="Q12" i="29"/>
  <c r="Q11" i="29"/>
  <c r="Q10" i="29"/>
  <c r="D65" i="15"/>
  <c r="Q51" i="28"/>
  <c r="Q52" i="28"/>
  <c r="Q53" i="28"/>
  <c r="Q54" i="28"/>
  <c r="Q55" i="28"/>
  <c r="Q5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3" i="28"/>
  <c r="Q44" i="28"/>
  <c r="Q45" i="28"/>
  <c r="Q10" i="28"/>
  <c r="P56" i="28"/>
  <c r="O56" i="28"/>
  <c r="N56" i="28"/>
  <c r="M56" i="28"/>
  <c r="L56" i="28"/>
  <c r="K56" i="28"/>
  <c r="J56" i="28"/>
  <c r="I56" i="28"/>
  <c r="H56" i="28"/>
  <c r="G56" i="28"/>
  <c r="F56" i="28"/>
  <c r="E56" i="28"/>
  <c r="D56" i="28"/>
  <c r="C56" i="28"/>
  <c r="P47" i="28"/>
  <c r="O47" i="28"/>
  <c r="N47" i="28"/>
  <c r="M47" i="28"/>
  <c r="L47" i="28"/>
  <c r="K47" i="28"/>
  <c r="J47" i="28"/>
  <c r="I47" i="28"/>
  <c r="H47" i="28"/>
  <c r="G47" i="28"/>
  <c r="F47" i="28"/>
  <c r="D47" i="28"/>
  <c r="C47" i="28"/>
  <c r="E65" i="15"/>
  <c r="F65" i="15"/>
  <c r="G65" i="15"/>
  <c r="H65" i="15"/>
  <c r="I65" i="15"/>
  <c r="J65" i="15"/>
  <c r="K65" i="15"/>
  <c r="L65" i="15"/>
  <c r="M65" i="15"/>
  <c r="N65" i="15"/>
  <c r="O65" i="15"/>
  <c r="E56" i="15"/>
  <c r="F56" i="15"/>
  <c r="G56" i="15"/>
  <c r="G67" i="15" s="1"/>
  <c r="H56" i="15"/>
  <c r="I56" i="15"/>
  <c r="J56" i="15"/>
  <c r="K56" i="15"/>
  <c r="L56" i="15"/>
  <c r="M56" i="15"/>
  <c r="N56" i="15"/>
  <c r="O56" i="15"/>
  <c r="O67" i="15" s="1"/>
  <c r="P56" i="15"/>
  <c r="D56" i="15"/>
  <c r="C56" i="15"/>
  <c r="H91" i="32" l="1"/>
  <c r="L91" i="32"/>
  <c r="J89" i="19"/>
  <c r="Q89" i="19"/>
  <c r="D89" i="19"/>
  <c r="K72" i="29"/>
  <c r="J72" i="29"/>
  <c r="L72" i="29"/>
  <c r="D72" i="29"/>
  <c r="P72" i="29"/>
  <c r="H72" i="29"/>
  <c r="K67" i="15"/>
  <c r="O72" i="29"/>
  <c r="G72" i="29"/>
  <c r="N72" i="29"/>
  <c r="F72" i="29"/>
  <c r="P91" i="32"/>
  <c r="M72" i="29"/>
  <c r="C89" i="19"/>
  <c r="G91" i="32"/>
  <c r="O91" i="32"/>
  <c r="Q95" i="31"/>
  <c r="J97" i="31"/>
  <c r="F97" i="31"/>
  <c r="N97" i="31"/>
  <c r="Q70" i="29"/>
  <c r="E72" i="29"/>
  <c r="Q47" i="28"/>
  <c r="G58" i="28"/>
  <c r="O58" i="28"/>
  <c r="K58" i="28"/>
  <c r="E67" i="15"/>
  <c r="Q65" i="15"/>
  <c r="M67" i="15"/>
  <c r="I67" i="15"/>
  <c r="C67" i="15"/>
  <c r="E91" i="32"/>
  <c r="I91" i="32"/>
  <c r="M91" i="32"/>
  <c r="F91" i="32"/>
  <c r="J91" i="32"/>
  <c r="N91" i="32"/>
  <c r="Q70" i="31"/>
  <c r="M89" i="19"/>
  <c r="I89" i="19"/>
  <c r="E89" i="19"/>
  <c r="O89" i="19"/>
  <c r="K89" i="19"/>
  <c r="G89" i="19"/>
  <c r="Q58" i="29"/>
  <c r="Q56" i="28"/>
  <c r="F58" i="28"/>
  <c r="Q56" i="15"/>
  <c r="P67" i="15"/>
  <c r="L67" i="15"/>
  <c r="H67" i="15"/>
  <c r="N67" i="15"/>
  <c r="J67" i="15"/>
  <c r="F67" i="15"/>
  <c r="D91" i="32"/>
  <c r="K91" i="32"/>
  <c r="C91" i="32"/>
  <c r="Q68" i="32"/>
  <c r="Q89" i="32"/>
  <c r="C97" i="31"/>
  <c r="G97" i="31"/>
  <c r="K97" i="31"/>
  <c r="O97" i="31"/>
  <c r="E97" i="31"/>
  <c r="I97" i="31"/>
  <c r="M97" i="31"/>
  <c r="D97" i="31"/>
  <c r="H97" i="31"/>
  <c r="L97" i="31"/>
  <c r="P97" i="31"/>
  <c r="C72" i="29"/>
  <c r="D67" i="15"/>
  <c r="J58" i="28"/>
  <c r="N58" i="28"/>
  <c r="H58" i="28"/>
  <c r="L58" i="28"/>
  <c r="P58" i="28"/>
  <c r="C58" i="28"/>
  <c r="D58" i="28"/>
  <c r="E58" i="28"/>
  <c r="I58" i="28"/>
  <c r="M58" i="28"/>
  <c r="Q97" i="31" l="1"/>
  <c r="Q67" i="15"/>
  <c r="Q58" i="28"/>
  <c r="Q72" i="29"/>
  <c r="Q91" i="32"/>
  <c r="AE87" i="19" l="1"/>
  <c r="AF87" i="19"/>
  <c r="AN13" i="19" l="1"/>
  <c r="AK13" i="19"/>
  <c r="AJ13" i="19"/>
  <c r="AO87" i="19"/>
  <c r="AN87" i="19"/>
  <c r="AM87" i="19"/>
  <c r="AL87" i="19"/>
  <c r="AK87" i="19"/>
  <c r="AJ87" i="19"/>
  <c r="AI87" i="19"/>
  <c r="AH87" i="19"/>
  <c r="AG87" i="19"/>
  <c r="AE72" i="19"/>
  <c r="AO11" i="19"/>
  <c r="AO12" i="19"/>
  <c r="AO14" i="19"/>
  <c r="AO15" i="19"/>
  <c r="AO16" i="19"/>
  <c r="AO17" i="19"/>
  <c r="AO18" i="19"/>
  <c r="AO19" i="19"/>
  <c r="AO20" i="19"/>
  <c r="AO21" i="19"/>
  <c r="AO22" i="19"/>
  <c r="AO23" i="19"/>
  <c r="AO24" i="19"/>
  <c r="AO25" i="19"/>
  <c r="AO26" i="19"/>
  <c r="AO27" i="19"/>
  <c r="AO28" i="19"/>
  <c r="AO29" i="19"/>
  <c r="AO30" i="19"/>
  <c r="AO31" i="19"/>
  <c r="AO32" i="19"/>
  <c r="AO33" i="19"/>
  <c r="AO34" i="19"/>
  <c r="AO35" i="19"/>
  <c r="AO36" i="19"/>
  <c r="AO37" i="19"/>
  <c r="AO38" i="19"/>
  <c r="AO39" i="19"/>
  <c r="AO40" i="19"/>
  <c r="AO41" i="19"/>
  <c r="AO42" i="19"/>
  <c r="AO69" i="19"/>
  <c r="AN11" i="19"/>
  <c r="AN12" i="19"/>
  <c r="AN14" i="19"/>
  <c r="AN15" i="19"/>
  <c r="AN16" i="19"/>
  <c r="AN17" i="19"/>
  <c r="AN18" i="19"/>
  <c r="AN19" i="19"/>
  <c r="AN20" i="19"/>
  <c r="AN21" i="19"/>
  <c r="AN22" i="19"/>
  <c r="AN23" i="19"/>
  <c r="AN24" i="19"/>
  <c r="AN25" i="19"/>
  <c r="AN26" i="19"/>
  <c r="AN27" i="19"/>
  <c r="AN28" i="19"/>
  <c r="AN29" i="19"/>
  <c r="AN30" i="19"/>
  <c r="AN31" i="19"/>
  <c r="AN32" i="19"/>
  <c r="AN33" i="19"/>
  <c r="AN34" i="19"/>
  <c r="AN35" i="19"/>
  <c r="AN36" i="19"/>
  <c r="AN37" i="19"/>
  <c r="AN38" i="19"/>
  <c r="AN39" i="19"/>
  <c r="AN40" i="19"/>
  <c r="AN41" i="19"/>
  <c r="AN42" i="19"/>
  <c r="AN69" i="19"/>
  <c r="AP11" i="19"/>
  <c r="AP12" i="19"/>
  <c r="AP14" i="19"/>
  <c r="AP15" i="19"/>
  <c r="AP16" i="19"/>
  <c r="AP17" i="19"/>
  <c r="AP18" i="19"/>
  <c r="AP19" i="19"/>
  <c r="AP20" i="19"/>
  <c r="AP21" i="19"/>
  <c r="AP22" i="19"/>
  <c r="AP23" i="19"/>
  <c r="AP24" i="19"/>
  <c r="AP25" i="19"/>
  <c r="AP26" i="19"/>
  <c r="AP27" i="19"/>
  <c r="AP28" i="19"/>
  <c r="AP29" i="19"/>
  <c r="AP30" i="19"/>
  <c r="AP31" i="19"/>
  <c r="AP32" i="19"/>
  <c r="AP33" i="19"/>
  <c r="AP34" i="19"/>
  <c r="AP35" i="19"/>
  <c r="AP36" i="19"/>
  <c r="AP37" i="19"/>
  <c r="AP38" i="19"/>
  <c r="AP39" i="19"/>
  <c r="AP40" i="19"/>
  <c r="AP41" i="19"/>
  <c r="AP42" i="19"/>
  <c r="AP69" i="19"/>
  <c r="AQ11" i="19"/>
  <c r="AQ12" i="19"/>
  <c r="AQ14" i="19"/>
  <c r="AQ15" i="19"/>
  <c r="AQ16" i="19"/>
  <c r="AQ17" i="19"/>
  <c r="AQ18" i="19"/>
  <c r="AQ19" i="19"/>
  <c r="AQ20" i="19"/>
  <c r="AQ21" i="19"/>
  <c r="AQ22" i="19"/>
  <c r="AQ23" i="19"/>
  <c r="AQ24" i="19"/>
  <c r="AQ25" i="19"/>
  <c r="AQ26" i="19"/>
  <c r="AQ27" i="19"/>
  <c r="AQ28" i="19"/>
  <c r="AQ29" i="19"/>
  <c r="AQ30" i="19"/>
  <c r="AQ31" i="19"/>
  <c r="AQ32" i="19"/>
  <c r="AQ33" i="19"/>
  <c r="AQ34" i="19"/>
  <c r="AQ35" i="19"/>
  <c r="AQ36" i="19"/>
  <c r="AQ37" i="19"/>
  <c r="AQ38" i="19"/>
  <c r="AQ39" i="19"/>
  <c r="AQ40" i="19"/>
  <c r="AQ41" i="19"/>
  <c r="AQ42" i="19"/>
  <c r="AQ69" i="19"/>
  <c r="AQ89" i="19" s="1"/>
  <c r="AM11" i="19"/>
  <c r="AM12" i="19"/>
  <c r="AM14" i="19"/>
  <c r="AM15" i="19"/>
  <c r="AM16" i="19"/>
  <c r="AM17" i="19"/>
  <c r="AM18" i="19"/>
  <c r="AM19" i="19"/>
  <c r="AM20" i="19"/>
  <c r="AM21" i="19"/>
  <c r="AM22" i="19"/>
  <c r="AM23" i="19"/>
  <c r="AM24" i="19"/>
  <c r="AM25" i="19"/>
  <c r="AM26" i="19"/>
  <c r="AM27" i="19"/>
  <c r="AM28" i="19"/>
  <c r="AM29" i="19"/>
  <c r="AM30" i="19"/>
  <c r="AM31" i="19"/>
  <c r="AM32" i="19"/>
  <c r="AM33" i="19"/>
  <c r="AM34" i="19"/>
  <c r="AM35" i="19"/>
  <c r="AM36" i="19"/>
  <c r="AM37" i="19"/>
  <c r="AM38" i="19"/>
  <c r="AM39" i="19"/>
  <c r="AM40" i="19"/>
  <c r="AM41" i="19"/>
  <c r="AM42" i="19"/>
  <c r="AM69" i="19"/>
  <c r="AL11" i="19"/>
  <c r="AL12" i="19"/>
  <c r="AL14" i="19"/>
  <c r="AL15" i="19"/>
  <c r="AL16" i="19"/>
  <c r="AL17" i="19"/>
  <c r="AL18" i="19"/>
  <c r="AL19" i="19"/>
  <c r="AL20" i="19"/>
  <c r="AL21" i="19"/>
  <c r="AL22" i="19"/>
  <c r="AL23" i="19"/>
  <c r="AL24" i="19"/>
  <c r="AL25" i="19"/>
  <c r="AL26" i="19"/>
  <c r="AL27" i="19"/>
  <c r="AL28" i="19"/>
  <c r="AL29" i="19"/>
  <c r="AL30" i="19"/>
  <c r="AL31" i="19"/>
  <c r="AL32" i="19"/>
  <c r="AL33" i="19"/>
  <c r="AL34" i="19"/>
  <c r="AL35" i="19"/>
  <c r="AL36" i="19"/>
  <c r="AL37" i="19"/>
  <c r="AL38" i="19"/>
  <c r="AL39" i="19"/>
  <c r="AL40" i="19"/>
  <c r="AL41" i="19"/>
  <c r="AL42" i="19"/>
  <c r="AL69" i="19"/>
  <c r="AK11" i="19"/>
  <c r="AK12" i="19"/>
  <c r="AK14" i="19"/>
  <c r="AK15" i="19"/>
  <c r="AK16" i="19"/>
  <c r="AK17" i="19"/>
  <c r="AK18" i="19"/>
  <c r="AK19" i="19"/>
  <c r="AK20" i="19"/>
  <c r="AK21" i="19"/>
  <c r="AK22" i="19"/>
  <c r="AK23" i="19"/>
  <c r="AK24" i="19"/>
  <c r="AK25" i="19"/>
  <c r="AK26" i="19"/>
  <c r="AK27" i="19"/>
  <c r="AK28" i="19"/>
  <c r="AK29" i="19"/>
  <c r="AK30" i="19"/>
  <c r="AK31" i="19"/>
  <c r="AK32" i="19"/>
  <c r="AK33" i="19"/>
  <c r="AK34" i="19"/>
  <c r="AK35" i="19"/>
  <c r="AK36" i="19"/>
  <c r="AK37" i="19"/>
  <c r="AK38" i="19"/>
  <c r="AK39" i="19"/>
  <c r="AK40" i="19"/>
  <c r="AK41" i="19"/>
  <c r="AK42" i="19"/>
  <c r="AK69" i="19"/>
  <c r="AJ11" i="19"/>
  <c r="AJ12" i="19"/>
  <c r="AJ14" i="19"/>
  <c r="AJ15" i="19"/>
  <c r="AJ16" i="19"/>
  <c r="AJ17" i="19"/>
  <c r="AJ18" i="19"/>
  <c r="AJ19" i="19"/>
  <c r="AJ20" i="19"/>
  <c r="AJ21" i="19"/>
  <c r="AJ22" i="19"/>
  <c r="AJ23" i="19"/>
  <c r="AJ24" i="19"/>
  <c r="AJ25" i="19"/>
  <c r="AJ26" i="19"/>
  <c r="AJ27" i="19"/>
  <c r="AJ28" i="19"/>
  <c r="AJ29" i="19"/>
  <c r="AJ30" i="19"/>
  <c r="AJ31" i="19"/>
  <c r="AJ32" i="19"/>
  <c r="AJ33" i="19"/>
  <c r="AJ34" i="19"/>
  <c r="AJ35" i="19"/>
  <c r="AJ36" i="19"/>
  <c r="AJ37" i="19"/>
  <c r="AJ38" i="19"/>
  <c r="AJ39" i="19"/>
  <c r="AJ40" i="19"/>
  <c r="AJ41" i="19"/>
  <c r="AJ42" i="19"/>
  <c r="AJ69" i="19"/>
  <c r="AJ89" i="19" s="1"/>
  <c r="AI11" i="19"/>
  <c r="AI12" i="19"/>
  <c r="AI14" i="19"/>
  <c r="AI15" i="19"/>
  <c r="AI16" i="19"/>
  <c r="AI17" i="19"/>
  <c r="AI18" i="19"/>
  <c r="AI19" i="19"/>
  <c r="AI20" i="19"/>
  <c r="AI21" i="19"/>
  <c r="AI22" i="19"/>
  <c r="AI23" i="19"/>
  <c r="AI24" i="19"/>
  <c r="AI25" i="19"/>
  <c r="AI26" i="19"/>
  <c r="AI27" i="19"/>
  <c r="AI28" i="19"/>
  <c r="AI29" i="19"/>
  <c r="AI30" i="19"/>
  <c r="AI31" i="19"/>
  <c r="AI32" i="19"/>
  <c r="AI33" i="19"/>
  <c r="AI34" i="19"/>
  <c r="AI35" i="19"/>
  <c r="AI36" i="19"/>
  <c r="AI37" i="19"/>
  <c r="AI38" i="19"/>
  <c r="AI39" i="19"/>
  <c r="AI40" i="19"/>
  <c r="AI41" i="19"/>
  <c r="AI42" i="19"/>
  <c r="AI69" i="19"/>
  <c r="AH11" i="19"/>
  <c r="AH12" i="19"/>
  <c r="AH14" i="19"/>
  <c r="AH15" i="19"/>
  <c r="AH16" i="19"/>
  <c r="AH17" i="19"/>
  <c r="AH18" i="19"/>
  <c r="AH19" i="19"/>
  <c r="AH20" i="19"/>
  <c r="AH21" i="19"/>
  <c r="AH22" i="19"/>
  <c r="AH23" i="19"/>
  <c r="AH24" i="19"/>
  <c r="AH25" i="19"/>
  <c r="AH26" i="19"/>
  <c r="AH27" i="19"/>
  <c r="AH28" i="19"/>
  <c r="AH29" i="19"/>
  <c r="AH30" i="19"/>
  <c r="AH31" i="19"/>
  <c r="AH32" i="19"/>
  <c r="AH33" i="19"/>
  <c r="AH34" i="19"/>
  <c r="AH35" i="19"/>
  <c r="AH36" i="19"/>
  <c r="AH37" i="19"/>
  <c r="AH38" i="19"/>
  <c r="AH39" i="19"/>
  <c r="AH40" i="19"/>
  <c r="AH41" i="19"/>
  <c r="AH42" i="19"/>
  <c r="AH69" i="19"/>
  <c r="AG11" i="19"/>
  <c r="AG12" i="19"/>
  <c r="AG14" i="19"/>
  <c r="AG15" i="19"/>
  <c r="AG16" i="19"/>
  <c r="AG17" i="19"/>
  <c r="AG18" i="19"/>
  <c r="AG19" i="19"/>
  <c r="AG20" i="19"/>
  <c r="AG21" i="19"/>
  <c r="AG22" i="19"/>
  <c r="AG23" i="19"/>
  <c r="AG24" i="19"/>
  <c r="AG25" i="19"/>
  <c r="AG26" i="19"/>
  <c r="AG27" i="19"/>
  <c r="AG28" i="19"/>
  <c r="AG29" i="19"/>
  <c r="AG30" i="19"/>
  <c r="AG31" i="19"/>
  <c r="AG32" i="19"/>
  <c r="AG33" i="19"/>
  <c r="AG34" i="19"/>
  <c r="AG35" i="19"/>
  <c r="AG36" i="19"/>
  <c r="AG37" i="19"/>
  <c r="AG38" i="19"/>
  <c r="AG39" i="19"/>
  <c r="AG40" i="19"/>
  <c r="AG41" i="19"/>
  <c r="AG42" i="19"/>
  <c r="AG69" i="19"/>
  <c r="AG89" i="19" s="1"/>
  <c r="AF11" i="19"/>
  <c r="AF12" i="19"/>
  <c r="AF13" i="19"/>
  <c r="AF14" i="19"/>
  <c r="AF15" i="19"/>
  <c r="AF16" i="19"/>
  <c r="AF17" i="19"/>
  <c r="AF18" i="19"/>
  <c r="AF19" i="19"/>
  <c r="AF20" i="19"/>
  <c r="AF21" i="19"/>
  <c r="AF22" i="19"/>
  <c r="AF23" i="19"/>
  <c r="AF24" i="19"/>
  <c r="AF25" i="19"/>
  <c r="AF26" i="19"/>
  <c r="AF27" i="19"/>
  <c r="AF28" i="19"/>
  <c r="AF29" i="19"/>
  <c r="AF30" i="19"/>
  <c r="AF31" i="19"/>
  <c r="AF32" i="19"/>
  <c r="AF33" i="19"/>
  <c r="AF34" i="19"/>
  <c r="AF35" i="19"/>
  <c r="AF36" i="19"/>
  <c r="AF37" i="19"/>
  <c r="AF38" i="19"/>
  <c r="AF39" i="19"/>
  <c r="AF40" i="19"/>
  <c r="AF41" i="19"/>
  <c r="AF42" i="19"/>
  <c r="AF69" i="19"/>
  <c r="AF89" i="19" s="1"/>
  <c r="AM10" i="19"/>
  <c r="AE11" i="19"/>
  <c r="AE12" i="19"/>
  <c r="AE13" i="19"/>
  <c r="AE14" i="19"/>
  <c r="AE15" i="19"/>
  <c r="AE16" i="19"/>
  <c r="AE17" i="19"/>
  <c r="AE18" i="19"/>
  <c r="AE19" i="19"/>
  <c r="AE20" i="19"/>
  <c r="AE21" i="19"/>
  <c r="AE22" i="19"/>
  <c r="AE23" i="19"/>
  <c r="AE24" i="19"/>
  <c r="AE25" i="19"/>
  <c r="AE26" i="19"/>
  <c r="AE27" i="19"/>
  <c r="AE28" i="19"/>
  <c r="AE29" i="19"/>
  <c r="AE30" i="19"/>
  <c r="AE31" i="19"/>
  <c r="AE32" i="19"/>
  <c r="AE33" i="19"/>
  <c r="AE34" i="19"/>
  <c r="AE35" i="19"/>
  <c r="AE36" i="19"/>
  <c r="AE37" i="19"/>
  <c r="AE38" i="19"/>
  <c r="AE39" i="19"/>
  <c r="AE40" i="19"/>
  <c r="AE41" i="19"/>
  <c r="AE42" i="19"/>
  <c r="AE43" i="19"/>
  <c r="AE69" i="19"/>
  <c r="AE89" i="19" s="1"/>
  <c r="AG13" i="19"/>
  <c r="AH13" i="19"/>
  <c r="AI13" i="19"/>
  <c r="AL13" i="19"/>
  <c r="AM13" i="19"/>
  <c r="AO13" i="19"/>
  <c r="AP13" i="19"/>
  <c r="AQ13" i="19"/>
  <c r="AF10" i="19"/>
  <c r="AG10" i="19"/>
  <c r="AH10" i="19"/>
  <c r="AI10" i="19"/>
  <c r="AJ10" i="19"/>
  <c r="AK10" i="19"/>
  <c r="AL10" i="19"/>
  <c r="AN10" i="19"/>
  <c r="AO10" i="19"/>
  <c r="AP10" i="19"/>
  <c r="AQ10" i="19"/>
  <c r="AE10" i="19"/>
  <c r="R89" i="19"/>
  <c r="S89" i="19"/>
  <c r="T89" i="19"/>
  <c r="U89" i="19"/>
  <c r="V89" i="19"/>
  <c r="W89" i="19"/>
  <c r="X89" i="19"/>
  <c r="Y89" i="19"/>
  <c r="Z89" i="19"/>
  <c r="AA89" i="19"/>
  <c r="AB89" i="19"/>
  <c r="AC89" i="19"/>
  <c r="AD89" i="19"/>
  <c r="AK89" i="19" l="1"/>
  <c r="AI89" i="19"/>
  <c r="AM89" i="19"/>
  <c r="AP89" i="19"/>
  <c r="AO89" i="19"/>
  <c r="AN89" i="19"/>
  <c r="AL89" i="19"/>
  <c r="AH89" i="19"/>
</calcChain>
</file>

<file path=xl/sharedStrings.xml><?xml version="1.0" encoding="utf-8"?>
<sst xmlns="http://schemas.openxmlformats.org/spreadsheetml/2006/main" count="1459" uniqueCount="194">
  <si>
    <t>MINISTERIO DE HACIENDA</t>
  </si>
  <si>
    <t>DIRECCIÓN GENERAL DE PRESUPUESTO</t>
  </si>
  <si>
    <t xml:space="preserve">EJECUCIÓN PRESUPUESTARIA DE ORGANISMOS AUTÓNOMOS Y DESCENTRALIZADOS NO FINANCIEROS </t>
  </si>
  <si>
    <t>CLASIFICACIÓN INSTITUCIONAL</t>
  </si>
  <si>
    <t>ENERO - 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</si>
  <si>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</si>
  <si>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</si>
  <si>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</si>
  <si>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</si>
  <si>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</si>
  <si>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</si>
  <si>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</si>
  <si>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</si>
  <si>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</si>
  <si>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</si>
  <si>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</si>
  <si>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</si>
  <si>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</si>
  <si>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</si>
  <si>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</si>
  <si>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</si>
  <si>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</si>
  <si>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</si>
  <si>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5102 - CENTRO DE EXPORTACIONES E INVERSIONES DE LA REP. DOM.</t>
  </si>
  <si>
    <t>5103 - CONSEJO NACIONAL DE POBLACIÓN Y FAMILIA</t>
  </si>
  <si>
    <t>5104 - COMISIÓN ADMINISTRATIVA AEROPORTUARIA</t>
  </si>
  <si>
    <t>5108 - CRUZ ROJA DOMINICANA</t>
  </si>
  <si>
    <t>5109 - DEFENSA CIVIL</t>
  </si>
  <si>
    <t>5111 - INSTITUTO AGRARIO DOMINICANO</t>
  </si>
  <si>
    <t>5112 - INSTITUTO AZUCARERO DOMINICANO</t>
  </si>
  <si>
    <t>5114 - INSTITUTO PARA EL DESARROLLO DEL NOROESTE</t>
  </si>
  <si>
    <t>5118 - INSTITUTO NACIONAL DE RECURSOS HIDRAÚLICOS (INDRHI)</t>
  </si>
  <si>
    <t>5119 - INSTITUTO PARA EL DESARROLLO DEL SUROESTE</t>
  </si>
  <si>
    <t>5120 - JARDÍN BOTÁNICO</t>
  </si>
  <si>
    <t>5121 - LIGA MUNICIPAL DOMINICANA</t>
  </si>
  <si>
    <t>5127 - SUPERINTENDENCIA DE SEGUROS</t>
  </si>
  <si>
    <t>5128 - UNIVERSIDAD AUTÓNOMA DE SANTO DOMINGO</t>
  </si>
  <si>
    <t>5130 - PARQUE ZOOLÓGICO NACIONAL</t>
  </si>
  <si>
    <t>5132 - INSTITUTO DOMINICANO DE INVESTIGACIONES AGROPECUARIAS Y FORESTALES</t>
  </si>
  <si>
    <t>5133 - MUSEO DE HISTORIA NATURAL</t>
  </si>
  <si>
    <t>5134 - ACUARIO NACIONAL</t>
  </si>
  <si>
    <t>5135 - OFICINA NACIONAL DE PROPIEDAD INDUSTRIAL</t>
  </si>
  <si>
    <t>5136 - CONSEJO DOMINICANO DEL CAFÉ</t>
  </si>
  <si>
    <t>5137 - INSTITUTO DUARTIANO</t>
  </si>
  <si>
    <t>5138 - COMISIÓN NACIONAL DE ENERGÍA</t>
  </si>
  <si>
    <t>5139 - SUPERINTENDENCIA DE ELECTRICIDAD</t>
  </si>
  <si>
    <t>5140 - INSTITUTO NACIONAL DEL TABACO</t>
  </si>
  <si>
    <t>5143 - INSTITUTO DE DESARROLLO Y CRÉDITO COOPERATIVO</t>
  </si>
  <si>
    <t>5144 - FONDO ESPECIAL PARA EL DESARROLLO AGROPECUARIO</t>
  </si>
  <si>
    <t>5145 - SUPERINTENDENCIA DE VALORES</t>
  </si>
  <si>
    <t>5147 - INSTITUTO NACIONAL DE LA UVA</t>
  </si>
  <si>
    <t>5150 - CONSEJO NACIONAL DE ZONAS FRANCAS</t>
  </si>
  <si>
    <t>5151 - CONSEJO NACIONAL PARA LA NIÑEZ Y LA ADOLESCENCIA</t>
  </si>
  <si>
    <t>5152 - CONSEJO NACIONAL DE ESTANCIAS INFANTILES</t>
  </si>
  <si>
    <t>5154 - INSTITUTO DE INNOVACION EN BIOTECNOLOGIA E INDUSTRIAL (IIBI)</t>
  </si>
  <si>
    <t>5155 - INSTITUTO DE FORMACION TECNICO PROFESIONAL  (INFOTEP )</t>
  </si>
  <si>
    <t>5157 - CORPORACION DOMICANA DE EMPRESAS ESTATALES (CORDE</t>
  </si>
  <si>
    <t>5158 - DIRECCION GENERAL DE ADUANAS</t>
  </si>
  <si>
    <t>5159 - DIRECCION GENERAL DE IMPUESTOS INTERNOS</t>
  </si>
  <si>
    <t>5161 - INSTITUTO DE PROTECCION DE LOS DERECHOS AL CONSUMIDOR</t>
  </si>
  <si>
    <t>5162 - INSTITUTO DOMINICANO DE AVIACION CIVIL</t>
  </si>
  <si>
    <t>5163 - CONSEJO DOMINICANO DE PESCA Y ACUICULTURA</t>
  </si>
  <si>
    <t>5165 - COMISION REGULADORA DE PRACTICAS DESLEALES</t>
  </si>
  <si>
    <t>5166 - COMISION NACIONAL DE DEFENSA DE LA COMPETENCIA</t>
  </si>
  <si>
    <t>5167 - OFICINA NACIONAL DE DEFENSA PUBLICA</t>
  </si>
  <si>
    <t>5168 - ARCHIVO GENERAL DE LA NACION</t>
  </si>
  <si>
    <t>5169 - DIRECCION GENERAL DE CINE (DGCINE)</t>
  </si>
  <si>
    <t>5171 - INSTITUTO DOMINICANO PARA LA CALIDAD (INDOCAL)</t>
  </si>
  <si>
    <t>5172 - ORGANISMO DOMINICANO DE ACREDITACION (ODAC)</t>
  </si>
  <si>
    <t>TOTAL GASTO</t>
  </si>
  <si>
    <t>APLICACIONES FINANCIERAS</t>
  </si>
  <si>
    <t>TOTAL APLICACIONES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</si>
  <si>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</si>
  <si>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</si>
  <si>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</si>
  <si>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</si>
  <si>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5170 - INSTITUTO NACIONAL DE BIENESTAR ESTUDIANTIL</t>
  </si>
  <si>
    <t>5174 - MERCADOS DOMINICANOS DE ABASTO AGROPECUARIO</t>
  </si>
  <si>
    <t>Fuente: Sistema de Información de la Gestión Financiera
Fecha de Imputación: 31 de Diciembre del 2015</t>
  </si>
  <si>
    <t>ENERO - DICIEMBRE 2016</t>
  </si>
  <si>
    <t>5126 - SUPERINTENDENCIA DE BANCOS</t>
  </si>
  <si>
    <t>5164 - CONSEJO NAC. PARA LAS COMUNIDADES DOMINICANAS EN EL EXTERIOR (CONDEX)</t>
  </si>
  <si>
    <t>5175 - CONSEJO NACIONAL DE COMPETITIVIDAD</t>
  </si>
  <si>
    <t>5176 - CONSEJO NACIONAL DE DISCAPACIDAD (CONADIS)</t>
  </si>
  <si>
    <t>5177 - CONSEJO NAC. DE INVESTIGACIONES AGROPECUARIAS Y FORESTALES (CONIAF)</t>
  </si>
  <si>
    <t>5179 - SERVICIO GEOLOGICO NACIONAL</t>
  </si>
  <si>
    <t>5180 - DIRECCION CENTRAL DEL SERVICIO NACIONAL DE SALUD</t>
  </si>
  <si>
    <t>5181 - INSTITUTO GEOGRÁFICO NACIONAL JOSÉ JOAQUÍN HUNGRÍA MORELL</t>
  </si>
  <si>
    <t>Fecha de Registro: 8 de febrero del 2017.
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</si>
  <si>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</si>
  <si>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</si>
  <si>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</si>
  <si>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</si>
  <si>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5131 - INSTITUTO DOMINICANO DE LAS TELECOMUNICACIONES</t>
  </si>
  <si>
    <t>5136 - INSTITUTO DOMINICANO DEL CAFÉ</t>
  </si>
  <si>
    <t>5142 - FONDO PATRIMONIAL DE LAS EMPRESAS REFORMADAS</t>
  </si>
  <si>
    <t>5178 - FONDO NACIONAL PARA EL MEDIO AMBIENTE Y RECURSOS NATURALES</t>
  </si>
  <si>
    <t>5182 - INSTITUTO NACIONAL DE TRÁNSITO Y TRANSPORTE TERRESTRE</t>
  </si>
  <si>
    <t>TOTAL DE GASTOS</t>
  </si>
  <si>
    <t>TOTAL GASTOS + APLICACIONES</t>
  </si>
  <si>
    <t>Fecha de Registro: 16 de febrero del 2018.
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</si>
  <si>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</si>
  <si>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</si>
  <si>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</si>
  <si>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 - DICIEMBRE 2018</t>
  </si>
  <si>
    <t>5104 - DEPARTAMENTO AEROPORTUARIO</t>
  </si>
  <si>
    <t>5140 - INSTITUTO DEL TABACO DE LA REPÚBLICA DOMINICANA</t>
  </si>
  <si>
    <t>5183 - UNIDAD DE ANÁLISIS FINANCIERO (UAF)</t>
  </si>
  <si>
    <t>Fecha de Registro: 7 de febrero del 2019.
Fuente: Sistema de Información de la Gestión Financiera (SIGEF).</t>
  </si>
  <si>
    <t>ENERO - DICIEMBRE 2019</t>
  </si>
  <si>
    <t>5155 - INSTITUTO DE FORMACIÓN TÉCNICO PROFESIONAL (INFOTEP)</t>
  </si>
  <si>
    <t>5168 - ARCHIVO GENERAL DE LA NACIÓN</t>
  </si>
  <si>
    <t>5169 - DIRECCIÓN GENERAL DE CINE (DGCINE)</t>
  </si>
  <si>
    <t>Fecha de Registro: 10 de febrero del 2020.
Fuente: Sistema de Información de la Gestión Financiera (SIGEF).</t>
  </si>
  <si>
    <t>ENERO-DICIEMBRE 2020</t>
  </si>
  <si>
    <t>PRESUPUESTO INICIAL*</t>
  </si>
  <si>
    <t>PRESUPUESTO VIGENTE**</t>
  </si>
  <si>
    <t>5154 - INSTITUTO DE INNOVACIÓN  EN BIOTECNOLOGÍA E INDUSTRIAL (IIBI)</t>
  </si>
  <si>
    <t>5157 - CORPORACIÓN DOMICANA DE EMPRESAS ESTATALES (CORDE)</t>
  </si>
  <si>
    <t>5159 - DIRECCIÓN GENERAL DE IMPUESTOS INTERNOS</t>
  </si>
  <si>
    <t>5161 - INSTITUTO DE PROTECCIÓN DE LOS DERECHOS AL CONSUMIDOR</t>
  </si>
  <si>
    <t>5162 - INSTITUTO DOMINICANO DE AVIACIÓN CIVIL</t>
  </si>
  <si>
    <t>5165 - COMISIÓN REGULADORA DE PRÁCTICAS DESLEALES</t>
  </si>
  <si>
    <t>5167 - OFICINA NACIONAL DE DEFENSA PÚBLICA</t>
  </si>
  <si>
    <t>5172 - ORGANISMO DOMINICANO DE ACREDITACIÓN  (ODAC)</t>
  </si>
  <si>
    <t>5179 - SERVICIO GEOLÓGICO NACIONAL</t>
  </si>
  <si>
    <t>5180 - DIRECCIÓN CENTRAL DEL SERVICIO NACIONAL DE SALUD</t>
  </si>
  <si>
    <t>5184 - DIRECCIÓN GENERAL DE ALIANZAS PÚBLICO-PRIVADAS</t>
  </si>
  <si>
    <t>TOTAL GASTOS</t>
  </si>
  <si>
    <t>TOTAL APLICACIONES FINANCIERAS</t>
  </si>
  <si>
    <t xml:space="preserve">TOTAL GASTOS Y APLICACIONES FINANCIERAS </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</si>
  <si>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</si>
  <si>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</si>
  <si>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</si>
  <si>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</si>
  <si>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ENERO-DICIEMBRE 2021*</t>
  </si>
  <si>
    <t>Presupuesto Inicial</t>
  </si>
  <si>
    <t>Presupuesto</t>
  </si>
  <si>
    <t>Ley No. 237-20</t>
  </si>
  <si>
    <t>Vigente</t>
  </si>
  <si>
    <t>01 - DIRECCION CENTRAL DEL SERVICIO NACIONAL DE SALUD</t>
  </si>
  <si>
    <t>0001 - DIRECCIÓN CENTRAL DEL SERVICIO NACIONAL DE SALUD</t>
  </si>
  <si>
    <t>0002 - HOSPITAL GENERAL DR. VINICIO CALVENTI</t>
  </si>
  <si>
    <t>0004 - HOSPITAL REGIONAL DR. MARCELINO VELEZ SANTANA</t>
  </si>
  <si>
    <t>0005 - HOSPITAL TRAUMATOLOGICO QUIRURGICO PROFESOR JUAN BOSCH</t>
  </si>
  <si>
    <t>0006 - HOSPITAL TRAUMATOLOGICO DR. NEY ARIAS LORA</t>
  </si>
  <si>
    <t>0007 - INSTITUTO NACIONAL DEL CANCER ROSA EMILIA SANCHEZ PEREZ DE TAVAREZ</t>
  </si>
  <si>
    <t>0008 - HOSPITAL PEDIATRICO DR. HUGO MENDOZA, CIUDAD DE LA SALUD</t>
  </si>
  <si>
    <t>0009 - HOSPITAL MATERNO DR. REYNALDO ALMANZAR, CIUDAD DE LA SALUD</t>
  </si>
  <si>
    <t>0010 - CENTRO CARDIO - NEURO OFTALMOLÓGICO Y DE TRASPLANTE (CECANOT)</t>
  </si>
  <si>
    <t>0011 - CENTRO DE EDUCACIÓN MÉDICA DE AMISTAD DOMINICO - JAPONÉS (CEMADOJA)</t>
  </si>
  <si>
    <t>0012 - HOSPITAL GENERAL Y DE ESPECIALIDADES NUESTRA SRA. DE LA ALTAGRACIA</t>
  </si>
  <si>
    <t>0013 - CIUDAD SANITARIA LUIS EDUARDO AYBAR</t>
  </si>
  <si>
    <t>5111 - INSITUTO AGRARIO DOMINICANO</t>
  </si>
  <si>
    <t>Notas:</t>
  </si>
  <si>
    <t>Fecha de registro: 08 de febrero de 2022</t>
  </si>
  <si>
    <t xml:space="preserve"> </t>
  </si>
  <si>
    <t>Diciembre 2022*</t>
  </si>
  <si>
    <t>Presupuesto Vigente</t>
  </si>
  <si>
    <t>Ley No. 345-21</t>
  </si>
  <si>
    <t>0010 - CENTRO CARDIO-NEURO OFTALMOLÓGICO Y DE TRASPLANTE (CECANOT)</t>
  </si>
  <si>
    <t>0011 - CENTRO DE EDUCACIÓN MÉDICA DE AMISTAD DOMINICO-JAPONÉS (CEMADOJA)</t>
  </si>
  <si>
    <t>0014 - HOSPITAL MATERNO-INFANTIL SAN LORENZO DE LOS MINA</t>
  </si>
  <si>
    <t>Fecha de registro: 20 de febrero del 2023.</t>
  </si>
  <si>
    <t>Diciembre 2023*</t>
  </si>
  <si>
    <t>Ley No. 366-22</t>
  </si>
  <si>
    <t>0015 - HOSPITAL UNIVERSITARIO MATERNIDAD NUESTRA SEÑORA DE LA ALTAGRACIA</t>
  </si>
  <si>
    <t>0016 - DIRECCIÓN DE SERVICIOS DE ATENCIÓN A EMERGENCIAS EXTRAHOSPITALARIAS</t>
  </si>
  <si>
    <t>5187 - DIRECCIÓN GENERAL DE RIESGOS AGROPECUARIOS</t>
  </si>
  <si>
    <t>5188 - INSTITUTO NACIONAL DE ATENCIÓN INTEGRAL A LA PRIMERA INFANCIA (INAIPI)</t>
  </si>
  <si>
    <t>Fecha de registro: 06/02/2024.</t>
  </si>
  <si>
    <t>Diciembre 2024</t>
  </si>
  <si>
    <t>PRESUPUESTO</t>
  </si>
  <si>
    <t>Ley No. 80-23</t>
  </si>
  <si>
    <t>VIGENTE</t>
  </si>
  <si>
    <t>0003 - HOSPITAL GENERAL DE ESPECIALIDADES DR. NELSON ASTACIO</t>
  </si>
  <si>
    <t>0005 - HOSPITAL TRAUMATOLÓGICO QUIRÚRGICO PROFESOR JUAN BOSCH</t>
  </si>
  <si>
    <t>0017 - HOSPITAL GENERAL DE ESPECIALIDADES DOCTOR MARIO TOLENTINO DIPP</t>
  </si>
  <si>
    <t>5189 - DIRECCION GENERAL DE MECENAZGO (DGM)</t>
  </si>
  <si>
    <t>5190 - INSTITUTO NACIONAL DE COORDINACIÓN DE TRANSPLANTE (INCORT)</t>
  </si>
  <si>
    <t>Fecha de registro: 07/02/2025.</t>
  </si>
  <si>
    <t>Diciembre 2025</t>
  </si>
  <si>
    <t>Ley No. 80-24</t>
  </si>
  <si>
    <t>5186 - INSTITUTO PARA EL FOMENTO, ACCESO Y GARANTIA PARA MI CASA (INFAMICASA)</t>
  </si>
  <si>
    <t>5190 - INSTITUTO NACIONAL DE COORDINACIÓN DE TRASPLANTE (INCORT)</t>
  </si>
  <si>
    <t>5191 - INSTITUTO NACIONAL DE CUSTODIA Y ADMINISTRACION DE BIENES INCAUTADOS, DECOMISADOS Y EN EXTINCION DE DOMINIO (INCABIDE)</t>
  </si>
  <si>
    <t>5193 - INSTITUTO DOMINICANO DE METEOROLOGÍA (INDOMET)</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</si>
  <si>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</si>
  <si>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</si>
  <si>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</si>
  <si>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5194 - DIRECCIÓN GENERAL DE SERVICIOS PENITENCIARIOS Y CORRECCIONALES</t>
  </si>
  <si>
    <t>*Cifras Preliminares.</t>
  </si>
  <si>
    <t>Abril 2026*</t>
  </si>
  <si>
    <t>Fecha de registro: 15/05/2026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</si>
</sst>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0.00000000_);\(#,##0.00000000\)"/>
    <numFmt numFmtId="169" formatCode="_(* #,##0.0_);_(* \(#,##0.0\);_(* &quot;-&quot;?_);_(@_)"/>
    <numFmt numFmtId="170" formatCode="_(#,##0.0000000000000,,_);_(* \(#,##0.000000000000000000\);_(* &quot;-&quot;??_);_(@_)"/>
    <numFmt numFmtId="171" formatCode="_(#,##0.0,,_);_(* \(#,##0.000000\);_(* &quot;-&quot;??_);_(@_)"/>
    <numFmt numFmtId="172" formatCode="_-* #,##0_-;\-* #,##0_-;_-* &quot;-&quot;??_-;_-@_-"/>
    <numFmt numFmtId="173" formatCode="#,##0.0_);\(#,##0.0\)"/>
    <numFmt numFmtId="174" formatCode="#,##0.0,,"/>
    <numFmt numFmtId="175" formatCode="0.000000000000000000000"/>
    <numFmt numFmtId="176" formatCode="_-* #,##0.0000_-;\-* #,##0.0000_-;_-* &quot;-&quot;??_-;_-@_-"/>
    <numFmt numFmtId="177" formatCode="#,##0.0"/>
  </numFmts>
  <fonts count="25"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6"/>
      <color theme="1"/>
      <name val="Calibri"/>
      <family val="2"/>
      <scheme val="minor"/>
    </font>
    <font>
      <sz val="22"/>
      <color theme="1"/>
      <name val="Calibri"/>
      <family val="2"/>
      <scheme val="minor"/>
    </font>
    <font>
      <b/>
      <sz val="11"/>
      <color rgb="FF000000"/>
      <name val="Calibri"/>
      <family val="2"/>
      <scheme val="minor"/>
    </font>
    <font>
      <b/>
      <sz val="9"/>
      <color rgb="FF000000"/>
      <name val="Calibri"/>
      <family val="2"/>
      <scheme val="minor"/>
    </font>
    <font>
      <sz val="11"/>
      <name val="Calibri"/>
      <family val="2"/>
      <scheme val="minor"/>
    </font>
    <font>
      <b/>
      <sz val="11"/>
      <color rgb="FFFFFFFF"/>
      <name val="Calibri"/>
      <family val="2"/>
      <scheme val="minor"/>
    </font>
    <font>
      <b/>
      <sz val="11"/>
      <name val="Calibri"/>
      <family val="2"/>
      <scheme val="minor"/>
    </font>
    <font>
      <b/>
      <u val="singleAccounting"/>
      <sz val="11"/>
      <color theme="0"/>
      <name val="Calibri"/>
      <family val="2"/>
      <scheme val="minor"/>
    </font>
    <font>
      <sz val="9"/>
      <name val="Calibri"/>
      <family val="2"/>
      <scheme val="minor"/>
    </font>
    <font>
      <b/>
      <sz val="11"/>
      <color theme="0"/>
      <name val="Calibri"/>
      <family val="2"/>
    </font>
    <font>
      <b/>
      <sz val="11"/>
      <color rgb="FF000000"/>
      <name val="Calibri"/>
      <family val="2"/>
    </font>
    <font>
      <sz val="11"/>
      <color rgb="FF000000"/>
      <name val="Calibri"/>
      <family val="2"/>
    </font>
    <font>
      <b/>
      <sz val="9"/>
      <name val="Calibri"/>
      <family val="2"/>
      <scheme val="minor"/>
    </font>
    <font>
      <b/>
      <sz val="9"/>
      <color theme="0"/>
      <name val="Calibri"/>
      <family val="2"/>
      <scheme val="minor"/>
    </font>
  </fonts>
  <fills count="12">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theme="3"/>
        <bgColor rgb="FFFF0000"/>
      </patternFill>
    </fill>
    <fill>
      <patternFill patternType="solid">
        <fgColor rgb="FFFF0000"/>
        <bgColor indexed="64"/>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theme="0"/>
        <bgColor theme="4" tint="0.79998168889431442"/>
      </patternFill>
    </fill>
    <fill>
      <patternFill patternType="solid">
        <fgColor rgb="FF44546A"/>
        <bgColor theme="4" tint="0.79998168889431442"/>
      </patternFill>
    </fill>
  </fills>
  <borders count="1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diagonal/>
    </border>
    <border>
      <left/>
      <right/>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s>
  <cellStyleXfs count="7">
    <xf numFmtId="0" fontId="0" fillId="0" borderId="0"/>
    <xf numFmtId="164"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cellStyleXfs>
  <cellXfs count="202">
    <xf numFmtId="0" fontId="0" fillId="0" borderId="0" xfId="0"/>
    <xf numFmtId="0" fontId="0" fillId="0" borderId="2" xfId="0" applyBorder="1"/>
    <xf numFmtId="0" fontId="6" fillId="0" borderId="0" xfId="0" applyFont="1" applyAlignment="1">
      <alignment vertical="top" wrapText="1" readingOrder="1"/>
    </xf>
    <xf numFmtId="49" fontId="6" fillId="0" borderId="3" xfId="0" applyNumberFormat="1" applyFont="1" applyBorder="1" applyAlignment="1">
      <alignment horizontal="left" wrapText="1" readingOrder="1"/>
    </xf>
    <xf numFmtId="164" fontId="0" fillId="0" borderId="0" xfId="1" applyFont="1"/>
    <xf numFmtId="165" fontId="0" fillId="0" borderId="0" xfId="0" applyNumberFormat="1" applyAlignment="1">
      <alignment vertical="top" wrapText="1"/>
    </xf>
    <xf numFmtId="164" fontId="6" fillId="0" borderId="0" xfId="1" applyFont="1" applyFill="1" applyBorder="1" applyAlignment="1">
      <alignment horizontal="center" vertical="top" wrapText="1" readingOrder="1"/>
    </xf>
    <xf numFmtId="0" fontId="6" fillId="0" borderId="0" xfId="0" applyFont="1" applyAlignment="1">
      <alignment horizontal="right"/>
    </xf>
    <xf numFmtId="0" fontId="0" fillId="0" borderId="0" xfId="0" applyAlignment="1">
      <alignment vertical="center"/>
    </xf>
    <xf numFmtId="43" fontId="0" fillId="0" borderId="0" xfId="0" applyNumberFormat="1"/>
    <xf numFmtId="0" fontId="0" fillId="0" borderId="0" xfId="0" applyAlignment="1">
      <alignment horizontal="left" indent="1"/>
    </xf>
    <xf numFmtId="0" fontId="10" fillId="0" borderId="0" xfId="0" applyFont="1" applyAlignment="1">
      <alignment vertical="top" wrapText="1"/>
    </xf>
    <xf numFmtId="164" fontId="10" fillId="0" borderId="0" xfId="1" applyFont="1" applyAlignment="1">
      <alignment vertical="top" wrapText="1"/>
    </xf>
    <xf numFmtId="164" fontId="3" fillId="4" borderId="4" xfId="1" applyFont="1" applyFill="1" applyBorder="1" applyAlignment="1">
      <alignment horizontal="center" vertical="center"/>
    </xf>
    <xf numFmtId="167" fontId="0" fillId="0" borderId="0" xfId="1" applyNumberFormat="1" applyFont="1"/>
    <xf numFmtId="167" fontId="6" fillId="0" borderId="0" xfId="1" applyNumberFormat="1" applyFont="1" applyFill="1" applyBorder="1" applyAlignment="1">
      <alignment horizontal="center" vertical="top" wrapText="1" readingOrder="1"/>
    </xf>
    <xf numFmtId="167" fontId="3" fillId="4" borderId="4" xfId="1" applyNumberFormat="1" applyFont="1" applyFill="1" applyBorder="1" applyAlignment="1">
      <alignment horizontal="center" vertical="center"/>
    </xf>
    <xf numFmtId="167" fontId="0" fillId="0" borderId="0" xfId="1" applyNumberFormat="1" applyFont="1" applyAlignment="1">
      <alignment horizontal="right"/>
    </xf>
    <xf numFmtId="167" fontId="3" fillId="4" borderId="4" xfId="1" applyNumberFormat="1" applyFont="1" applyFill="1" applyBorder="1" applyAlignment="1">
      <alignment horizontal="right" vertical="center"/>
    </xf>
    <xf numFmtId="167" fontId="4" fillId="0" borderId="0" xfId="1" applyNumberFormat="1" applyFont="1" applyAlignment="1">
      <alignment horizontal="right" vertical="center"/>
    </xf>
    <xf numFmtId="167" fontId="9" fillId="0" borderId="0" xfId="0" applyNumberFormat="1" applyFont="1" applyAlignment="1">
      <alignment horizontal="left" vertical="top" wrapText="1"/>
    </xf>
    <xf numFmtId="167" fontId="10" fillId="0" borderId="0" xfId="1" applyNumberFormat="1" applyFont="1" applyAlignment="1">
      <alignment vertical="top" wrapText="1"/>
    </xf>
    <xf numFmtId="167" fontId="0" fillId="0" borderId="0" xfId="1" applyNumberFormat="1" applyFont="1" applyAlignment="1">
      <alignment vertical="center"/>
    </xf>
    <xf numFmtId="164" fontId="9" fillId="0" borderId="5" xfId="1" applyFont="1" applyBorder="1" applyAlignment="1">
      <alignment horizontal="left" vertical="top" wrapText="1"/>
    </xf>
    <xf numFmtId="167" fontId="3" fillId="3" borderId="2" xfId="1" applyNumberFormat="1" applyFont="1" applyFill="1" applyBorder="1" applyAlignment="1">
      <alignment horizontal="center" vertical="center"/>
    </xf>
    <xf numFmtId="0" fontId="0" fillId="0" borderId="0" xfId="0" applyAlignment="1">
      <alignment horizontal="left" vertical="center"/>
    </xf>
    <xf numFmtId="164" fontId="0" fillId="0" borderId="0" xfId="1" applyFont="1" applyAlignment="1">
      <alignment vertical="center"/>
    </xf>
    <xf numFmtId="164" fontId="0" fillId="0" borderId="0" xfId="1" applyFont="1" applyBorder="1" applyAlignment="1">
      <alignment vertical="center"/>
    </xf>
    <xf numFmtId="0" fontId="9" fillId="0" borderId="0" xfId="0" applyFont="1" applyAlignment="1">
      <alignment horizontal="left" vertical="top" wrapText="1"/>
    </xf>
    <xf numFmtId="165" fontId="3" fillId="4" borderId="2" xfId="3" applyNumberFormat="1" applyFont="1" applyFill="1" applyBorder="1" applyAlignment="1">
      <alignment horizontal="center" vertical="center"/>
    </xf>
    <xf numFmtId="165" fontId="3" fillId="3" borderId="2" xfId="3" applyNumberFormat="1" applyFont="1" applyFill="1" applyBorder="1" applyAlignment="1">
      <alignment horizontal="center" vertical="center"/>
    </xf>
    <xf numFmtId="0" fontId="0" fillId="0" borderId="0" xfId="0" applyAlignment="1">
      <alignment horizontal="right"/>
    </xf>
    <xf numFmtId="0" fontId="15" fillId="0" borderId="0" xfId="0" applyFont="1"/>
    <xf numFmtId="168" fontId="15" fillId="0" borderId="0" xfId="0" applyNumberFormat="1" applyFont="1"/>
    <xf numFmtId="166" fontId="15" fillId="0" borderId="0" xfId="2" applyFont="1" applyFill="1" applyBorder="1"/>
    <xf numFmtId="169" fontId="15" fillId="0" borderId="0" xfId="0" applyNumberFormat="1" applyFont="1"/>
    <xf numFmtId="39" fontId="0" fillId="0" borderId="0" xfId="0" applyNumberFormat="1"/>
    <xf numFmtId="165" fontId="4" fillId="0" borderId="0" xfId="2" applyNumberFormat="1" applyFont="1"/>
    <xf numFmtId="166" fontId="6" fillId="0" borderId="0" xfId="2" applyFont="1" applyFill="1" applyBorder="1" applyAlignment="1">
      <alignment vertical="center" wrapText="1" readingOrder="1"/>
    </xf>
    <xf numFmtId="166" fontId="6" fillId="0" borderId="0" xfId="2" applyFont="1" applyFill="1" applyBorder="1" applyAlignment="1">
      <alignment horizontal="right" vertical="center" wrapText="1" readingOrder="1"/>
    </xf>
    <xf numFmtId="170" fontId="15" fillId="0" borderId="0" xfId="0" applyNumberFormat="1" applyFont="1"/>
    <xf numFmtId="0" fontId="13" fillId="0" borderId="0" xfId="0" applyFont="1" applyAlignment="1">
      <alignment vertical="center" wrapText="1" readingOrder="1"/>
    </xf>
    <xf numFmtId="171" fontId="15" fillId="0" borderId="0" xfId="0" applyNumberFormat="1" applyFont="1"/>
    <xf numFmtId="171" fontId="13" fillId="0" borderId="0" xfId="0" applyNumberFormat="1" applyFont="1" applyAlignment="1">
      <alignment vertical="center" wrapText="1" readingOrder="1"/>
    </xf>
    <xf numFmtId="165" fontId="15" fillId="0" borderId="0" xfId="3" applyNumberFormat="1" applyFont="1" applyFill="1" applyBorder="1"/>
    <xf numFmtId="165" fontId="0" fillId="0" borderId="8" xfId="3" applyNumberFormat="1" applyFont="1" applyBorder="1" applyAlignment="1">
      <alignment horizontal="right" indent="2"/>
    </xf>
    <xf numFmtId="165" fontId="0" fillId="0" borderId="0" xfId="3" applyNumberFormat="1" applyFont="1" applyBorder="1" applyAlignment="1">
      <alignment horizontal="right" indent="2"/>
    </xf>
    <xf numFmtId="165" fontId="4" fillId="0" borderId="9" xfId="3" applyNumberFormat="1" applyFont="1" applyBorder="1" applyAlignment="1">
      <alignment horizontal="right"/>
    </xf>
    <xf numFmtId="0" fontId="17" fillId="0" borderId="0" xfId="0" applyFont="1"/>
    <xf numFmtId="165" fontId="18" fillId="3" borderId="2" xfId="3" applyNumberFormat="1" applyFont="1" applyFill="1" applyBorder="1" applyAlignment="1">
      <alignment horizontal="center" vertical="center"/>
    </xf>
    <xf numFmtId="171" fontId="0" fillId="0" borderId="0" xfId="2" applyNumberFormat="1" applyFont="1"/>
    <xf numFmtId="0" fontId="3" fillId="8" borderId="4" xfId="0" applyFont="1" applyFill="1" applyBorder="1" applyAlignment="1">
      <alignment horizontal="center" vertical="center"/>
    </xf>
    <xf numFmtId="167" fontId="3" fillId="8" borderId="4" xfId="1" applyNumberFormat="1" applyFont="1" applyFill="1" applyBorder="1" applyAlignment="1">
      <alignment horizontal="center" vertical="center"/>
    </xf>
    <xf numFmtId="167" fontId="3" fillId="9" borderId="4" xfId="1" applyNumberFormat="1" applyFont="1" applyFill="1" applyBorder="1" applyAlignment="1">
      <alignment horizontal="center" vertical="center"/>
    </xf>
    <xf numFmtId="167" fontId="0" fillId="0" borderId="0" xfId="0" applyNumberFormat="1"/>
    <xf numFmtId="167" fontId="3" fillId="8" borderId="4" xfId="0" applyNumberFormat="1" applyFont="1" applyFill="1" applyBorder="1" applyAlignment="1">
      <alignment horizontal="center" vertical="center"/>
    </xf>
    <xf numFmtId="167" fontId="3" fillId="3" borderId="4" xfId="1" applyNumberFormat="1" applyFont="1" applyFill="1" applyBorder="1" applyAlignment="1">
      <alignment horizontal="center" vertical="center"/>
    </xf>
    <xf numFmtId="164" fontId="9" fillId="0" borderId="0" xfId="1" applyFont="1" applyBorder="1" applyAlignment="1">
      <alignment horizontal="left" vertical="top" wrapText="1"/>
    </xf>
    <xf numFmtId="0" fontId="9" fillId="0" borderId="0" xfId="0" applyFont="1" applyAlignment="1">
      <alignment vertical="top" wrapText="1"/>
    </xf>
    <xf numFmtId="165" fontId="3" fillId="4" borderId="4" xfId="3" applyNumberFormat="1" applyFont="1" applyFill="1" applyBorder="1" applyAlignment="1">
      <alignment horizontal="center" vertical="center"/>
    </xf>
    <xf numFmtId="165" fontId="3" fillId="4" borderId="7" xfId="3" applyNumberFormat="1" applyFont="1" applyFill="1" applyBorder="1" applyAlignment="1">
      <alignment horizontal="center" vertical="center"/>
    </xf>
    <xf numFmtId="165" fontId="3" fillId="4" borderId="6" xfId="3" applyNumberFormat="1" applyFont="1" applyFill="1" applyBorder="1" applyAlignment="1">
      <alignment horizontal="center" vertical="center"/>
    </xf>
    <xf numFmtId="165" fontId="2" fillId="0" borderId="0" xfId="3" applyNumberFormat="1" applyFont="1"/>
    <xf numFmtId="0" fontId="15" fillId="5" borderId="0" xfId="0" applyFont="1" applyFill="1"/>
    <xf numFmtId="0" fontId="14" fillId="0" borderId="0" xfId="0" applyFont="1" applyAlignment="1">
      <alignment vertical="center" readingOrder="1"/>
    </xf>
    <xf numFmtId="0" fontId="13" fillId="0" borderId="0" xfId="0" applyFont="1" applyAlignment="1">
      <alignment vertical="center" readingOrder="1"/>
    </xf>
    <xf numFmtId="165" fontId="4" fillId="0" borderId="0" xfId="2" applyNumberFormat="1" applyFont="1" applyAlignment="1"/>
    <xf numFmtId="166" fontId="6" fillId="0" borderId="0" xfId="2" applyFont="1" applyFill="1" applyBorder="1" applyAlignment="1">
      <alignment horizontal="right" vertical="center" readingOrder="1"/>
    </xf>
    <xf numFmtId="166" fontId="6" fillId="0" borderId="0" xfId="2" applyFont="1" applyFill="1" applyBorder="1" applyAlignment="1">
      <alignment vertical="center" readingOrder="1"/>
    </xf>
    <xf numFmtId="166" fontId="15" fillId="0" borderId="0" xfId="2" applyFont="1" applyFill="1" applyBorder="1" applyAlignment="1"/>
    <xf numFmtId="165" fontId="15" fillId="10" borderId="0" xfId="3" applyNumberFormat="1" applyFont="1" applyFill="1" applyBorder="1" applyAlignment="1">
      <alignment horizontal="center" vertical="center"/>
    </xf>
    <xf numFmtId="0" fontId="15" fillId="10" borderId="0" xfId="0" applyFont="1" applyFill="1" applyAlignment="1">
      <alignment horizontal="left" vertical="center"/>
    </xf>
    <xf numFmtId="0" fontId="15" fillId="10" borderId="0" xfId="0" applyFont="1" applyFill="1" applyAlignment="1">
      <alignment vertical="center"/>
    </xf>
    <xf numFmtId="0" fontId="9" fillId="0" borderId="5" xfId="0" applyFont="1" applyBorder="1" applyAlignment="1">
      <alignment horizontal="left" vertical="top"/>
    </xf>
    <xf numFmtId="0" fontId="9" fillId="0" borderId="0" xfId="0" applyFont="1" applyAlignment="1">
      <alignment vertical="top"/>
    </xf>
    <xf numFmtId="167" fontId="2" fillId="0" borderId="0" xfId="1" applyNumberFormat="1" applyFont="1" applyAlignment="1">
      <alignment horizontal="right" vertical="center"/>
    </xf>
    <xf numFmtId="164" fontId="15" fillId="0" borderId="0" xfId="1" applyFont="1" applyFill="1" applyBorder="1"/>
    <xf numFmtId="164" fontId="6" fillId="0" borderId="0" xfId="1" applyFont="1" applyFill="1" applyBorder="1" applyAlignment="1">
      <alignment vertical="center" wrapText="1" readingOrder="1"/>
    </xf>
    <xf numFmtId="0" fontId="4" fillId="0" borderId="0" xfId="0" applyFont="1" applyAlignment="1">
      <alignment vertical="top"/>
    </xf>
    <xf numFmtId="0" fontId="4" fillId="0" borderId="0" xfId="0" applyFont="1"/>
    <xf numFmtId="171" fontId="2" fillId="0" borderId="0" xfId="3" applyNumberFormat="1" applyFont="1"/>
    <xf numFmtId="171" fontId="3" fillId="4" borderId="4" xfId="1" applyNumberFormat="1" applyFont="1" applyFill="1" applyBorder="1" applyAlignment="1">
      <alignment horizontal="right" vertical="center"/>
    </xf>
    <xf numFmtId="167" fontId="0" fillId="0" borderId="0" xfId="1" applyNumberFormat="1" applyFont="1" applyBorder="1" applyAlignment="1">
      <alignment horizontal="center" vertical="center"/>
    </xf>
    <xf numFmtId="0" fontId="3" fillId="4" borderId="4" xfId="0" applyFont="1" applyFill="1" applyBorder="1" applyAlignment="1">
      <alignment horizontal="center" vertical="center"/>
    </xf>
    <xf numFmtId="0" fontId="4" fillId="0" borderId="0" xfId="0" applyFont="1" applyAlignment="1">
      <alignment vertical="top" wrapText="1"/>
    </xf>
    <xf numFmtId="171" fontId="3" fillId="3" borderId="2" xfId="3" applyNumberFormat="1" applyFont="1" applyFill="1" applyBorder="1" applyAlignment="1">
      <alignment horizontal="right" vertical="center"/>
    </xf>
    <xf numFmtId="0" fontId="0" fillId="0" borderId="0" xfId="0" applyAlignment="1">
      <alignment horizontal="left" indent="2"/>
    </xf>
    <xf numFmtId="0" fontId="0" fillId="0" borderId="0" xfId="0" applyAlignment="1">
      <alignment horizontal="left"/>
    </xf>
    <xf numFmtId="43" fontId="3" fillId="4" borderId="4" xfId="3" applyFont="1" applyFill="1" applyBorder="1" applyAlignment="1">
      <alignment horizontal="center" vertical="center"/>
    </xf>
    <xf numFmtId="0" fontId="9" fillId="0" borderId="0" xfId="0" applyFont="1" applyAlignment="1">
      <alignment horizontal="left" vertical="top"/>
    </xf>
    <xf numFmtId="167" fontId="3" fillId="4" borderId="10" xfId="1" applyNumberFormat="1" applyFont="1" applyFill="1" applyBorder="1" applyAlignment="1">
      <alignment horizontal="center" vertical="center"/>
    </xf>
    <xf numFmtId="4" fontId="21" fillId="0" borderId="0" xfId="0" applyNumberFormat="1" applyFont="1" applyAlignment="1">
      <alignment wrapText="1"/>
    </xf>
    <xf numFmtId="171" fontId="3" fillId="4" borderId="13" xfId="1" applyNumberFormat="1" applyFont="1" applyFill="1" applyBorder="1" applyAlignment="1">
      <alignment horizontal="right" vertical="center"/>
    </xf>
    <xf numFmtId="171" fontId="0" fillId="0" borderId="0" xfId="1" applyNumberFormat="1" applyFont="1" applyBorder="1" applyAlignment="1">
      <alignment horizontal="center" vertical="center"/>
    </xf>
    <xf numFmtId="0" fontId="3" fillId="2" borderId="2" xfId="0" applyFont="1" applyFill="1" applyBorder="1" applyAlignment="1">
      <alignment horizontal="left" vertical="center"/>
    </xf>
    <xf numFmtId="0" fontId="9" fillId="0" borderId="5" xfId="0" applyFont="1" applyBorder="1" applyAlignment="1">
      <alignment horizontal="left" vertical="top" wrapText="1"/>
    </xf>
    <xf numFmtId="0" fontId="6" fillId="0" borderId="1" xfId="0" applyFont="1" applyBorder="1" applyAlignment="1">
      <alignment horizontal="center" vertical="top" wrapText="1" readingOrder="1"/>
    </xf>
    <xf numFmtId="43" fontId="3" fillId="4" borderId="2" xfId="3" applyFont="1" applyFill="1" applyBorder="1" applyAlignment="1">
      <alignment horizontal="center" vertical="center"/>
    </xf>
    <xf numFmtId="173" fontId="15" fillId="0" borderId="0" xfId="0" applyNumberFormat="1" applyFont="1"/>
    <xf numFmtId="172" fontId="3" fillId="11" borderId="8" xfId="1" applyNumberFormat="1" applyFont="1" applyFill="1" applyBorder="1" applyAlignment="1">
      <alignment horizontal="center" vertical="center" wrapText="1"/>
    </xf>
    <xf numFmtId="172" fontId="3" fillId="11" borderId="12" xfId="1" applyNumberFormat="1" applyFont="1" applyFill="1" applyBorder="1" applyAlignment="1">
      <alignment horizontal="center" vertical="center" wrapText="1"/>
    </xf>
    <xf numFmtId="0" fontId="3" fillId="4" borderId="10" xfId="0" applyFont="1" applyFill="1" applyBorder="1" applyAlignment="1">
      <alignment horizontal="center" vertical="center"/>
    </xf>
    <xf numFmtId="172" fontId="3" fillId="11" borderId="1" xfId="1" applyNumberFormat="1" applyFont="1" applyFill="1" applyBorder="1" applyAlignment="1">
      <alignment horizontal="center" vertical="center" wrapText="1"/>
    </xf>
    <xf numFmtId="172" fontId="3" fillId="11" borderId="10" xfId="1" applyNumberFormat="1" applyFont="1" applyFill="1" applyBorder="1" applyAlignment="1">
      <alignment horizontal="center" vertical="center" wrapText="1"/>
    </xf>
    <xf numFmtId="165" fontId="18" fillId="3" borderId="10" xfId="3" applyNumberFormat="1" applyFont="1" applyFill="1" applyBorder="1" applyAlignment="1">
      <alignment horizontal="center" vertical="center"/>
    </xf>
    <xf numFmtId="174" fontId="9" fillId="0" borderId="5" xfId="0" applyNumberFormat="1" applyFont="1" applyBorder="1" applyAlignment="1">
      <alignment horizontal="left" vertical="top"/>
    </xf>
    <xf numFmtId="174" fontId="15" fillId="0" borderId="0" xfId="0" applyNumberFormat="1" applyFont="1"/>
    <xf numFmtId="175" fontId="15" fillId="0" borderId="0" xfId="0" applyNumberFormat="1" applyFont="1"/>
    <xf numFmtId="164" fontId="15" fillId="0" borderId="0" xfId="1" applyFont="1" applyFill="1" applyBorder="1" applyAlignment="1"/>
    <xf numFmtId="164" fontId="9" fillId="0" borderId="5" xfId="1" applyFont="1" applyBorder="1" applyAlignment="1">
      <alignment horizontal="left" vertical="top"/>
    </xf>
    <xf numFmtId="164" fontId="9" fillId="0" borderId="5" xfId="0" applyNumberFormat="1" applyFont="1" applyBorder="1" applyAlignment="1">
      <alignment horizontal="left" vertical="top"/>
    </xf>
    <xf numFmtId="0" fontId="22" fillId="0" borderId="0" xfId="0" applyFont="1" applyAlignment="1">
      <alignment wrapText="1"/>
    </xf>
    <xf numFmtId="171" fontId="2" fillId="0" borderId="0" xfId="3" applyNumberFormat="1" applyFont="1" applyFill="1"/>
    <xf numFmtId="164" fontId="15" fillId="0" borderId="0" xfId="1" applyFont="1"/>
    <xf numFmtId="176" fontId="15" fillId="0" borderId="0" xfId="1" applyNumberFormat="1" applyFont="1" applyFill="1" applyBorder="1" applyAlignment="1"/>
    <xf numFmtId="176" fontId="15" fillId="0" borderId="0" xfId="1" applyNumberFormat="1" applyFont="1"/>
    <xf numFmtId="171" fontId="3" fillId="3" borderId="13" xfId="3" applyNumberFormat="1" applyFont="1" applyFill="1" applyBorder="1" applyAlignment="1">
      <alignment horizontal="right" vertical="center"/>
    </xf>
    <xf numFmtId="171" fontId="3" fillId="3" borderId="4" xfId="3" applyNumberFormat="1" applyFont="1" applyFill="1" applyBorder="1" applyAlignment="1">
      <alignment horizontal="right" vertical="center"/>
    </xf>
    <xf numFmtId="164" fontId="2" fillId="0" borderId="0" xfId="1" applyFont="1" applyFill="1"/>
    <xf numFmtId="164" fontId="2" fillId="0" borderId="0" xfId="1" applyFont="1"/>
    <xf numFmtId="174" fontId="2" fillId="0" borderId="0" xfId="3" applyNumberFormat="1" applyFont="1"/>
    <xf numFmtId="174" fontId="3" fillId="3" borderId="2" xfId="3" applyNumberFormat="1" applyFont="1" applyFill="1" applyBorder="1" applyAlignment="1">
      <alignment horizontal="center" vertical="center"/>
    </xf>
    <xf numFmtId="174" fontId="3" fillId="4" borderId="4" xfId="3" applyNumberFormat="1" applyFont="1" applyFill="1" applyBorder="1" applyAlignment="1">
      <alignment horizontal="center" vertical="center"/>
    </xf>
    <xf numFmtId="174" fontId="3" fillId="4" borderId="7" xfId="3" applyNumberFormat="1" applyFont="1" applyFill="1" applyBorder="1" applyAlignment="1">
      <alignment horizontal="center" vertical="center"/>
    </xf>
    <xf numFmtId="174" fontId="3" fillId="4" borderId="6" xfId="3" applyNumberFormat="1" applyFont="1" applyFill="1" applyBorder="1" applyAlignment="1">
      <alignment horizontal="center" vertical="center"/>
    </xf>
    <xf numFmtId="174" fontId="3" fillId="4" borderId="2" xfId="3" applyNumberFormat="1" applyFont="1" applyFill="1" applyBorder="1" applyAlignment="1">
      <alignment horizontal="center" vertical="center"/>
    </xf>
    <xf numFmtId="174" fontId="15" fillId="10" borderId="0" xfId="3" applyNumberFormat="1" applyFont="1" applyFill="1" applyBorder="1" applyAlignment="1">
      <alignment horizontal="center" vertical="center"/>
    </xf>
    <xf numFmtId="174" fontId="2" fillId="0" borderId="0" xfId="3" applyNumberFormat="1" applyFont="1" applyAlignment="1">
      <alignment horizontal="right"/>
    </xf>
    <xf numFmtId="165" fontId="2" fillId="0" borderId="0" xfId="3" applyNumberFormat="1" applyFont="1" applyAlignment="1">
      <alignment horizontal="right"/>
    </xf>
    <xf numFmtId="174" fontId="3" fillId="3" borderId="2" xfId="3" applyNumberFormat="1" applyFont="1" applyFill="1" applyBorder="1" applyAlignment="1">
      <alignment horizontal="right" vertical="center"/>
    </xf>
    <xf numFmtId="174" fontId="3" fillId="4" borderId="4" xfId="3" applyNumberFormat="1" applyFont="1" applyFill="1" applyBorder="1" applyAlignment="1">
      <alignment horizontal="right" vertical="center"/>
    </xf>
    <xf numFmtId="174" fontId="3" fillId="4" borderId="7" xfId="3" applyNumberFormat="1" applyFont="1" applyFill="1" applyBorder="1" applyAlignment="1">
      <alignment horizontal="right" vertical="center"/>
    </xf>
    <xf numFmtId="174" fontId="3" fillId="4" borderId="6" xfId="3" applyNumberFormat="1" applyFont="1" applyFill="1" applyBorder="1" applyAlignment="1">
      <alignment horizontal="right" vertical="center"/>
    </xf>
    <xf numFmtId="174" fontId="3" fillId="4" borderId="2" xfId="3" applyNumberFormat="1" applyFont="1" applyFill="1" applyBorder="1" applyAlignment="1">
      <alignment horizontal="right" vertical="center"/>
    </xf>
    <xf numFmtId="165" fontId="15" fillId="0" borderId="0" xfId="3" applyNumberFormat="1" applyFont="1" applyFill="1" applyBorder="1" applyAlignment="1">
      <alignment horizontal="right"/>
    </xf>
    <xf numFmtId="165" fontId="18" fillId="3" borderId="2" xfId="3" applyNumberFormat="1" applyFont="1" applyFill="1" applyBorder="1" applyAlignment="1">
      <alignment horizontal="right" vertical="center"/>
    </xf>
    <xf numFmtId="165" fontId="3" fillId="3" borderId="2" xfId="3" applyNumberFormat="1" applyFont="1" applyFill="1" applyBorder="1" applyAlignment="1">
      <alignment horizontal="right" vertical="center"/>
    </xf>
    <xf numFmtId="165" fontId="3" fillId="4" borderId="4" xfId="3" applyNumberFormat="1" applyFont="1" applyFill="1" applyBorder="1" applyAlignment="1">
      <alignment horizontal="right" vertical="center"/>
    </xf>
    <xf numFmtId="165" fontId="3" fillId="4" borderId="7" xfId="3" applyNumberFormat="1" applyFont="1" applyFill="1" applyBorder="1" applyAlignment="1">
      <alignment horizontal="right" vertical="center"/>
    </xf>
    <xf numFmtId="165" fontId="3" fillId="4" borderId="6" xfId="3" applyNumberFormat="1" applyFont="1" applyFill="1" applyBorder="1" applyAlignment="1">
      <alignment horizontal="right" vertical="center"/>
    </xf>
    <xf numFmtId="165" fontId="3" fillId="4" borderId="2" xfId="3" applyNumberFormat="1" applyFont="1" applyFill="1" applyBorder="1" applyAlignment="1">
      <alignment horizontal="right" vertical="center"/>
    </xf>
    <xf numFmtId="165" fontId="15" fillId="10" borderId="0" xfId="3" applyNumberFormat="1" applyFont="1" applyFill="1" applyBorder="1" applyAlignment="1">
      <alignment horizontal="right" vertical="center"/>
    </xf>
    <xf numFmtId="174" fontId="15" fillId="10" borderId="0" xfId="3" applyNumberFormat="1" applyFont="1" applyFill="1" applyBorder="1" applyAlignment="1">
      <alignment horizontal="right" vertical="center"/>
    </xf>
    <xf numFmtId="174" fontId="2" fillId="0" borderId="0" xfId="3" applyNumberFormat="1" applyFont="1" applyAlignment="1"/>
    <xf numFmtId="174" fontId="3" fillId="3" borderId="2" xfId="3" applyNumberFormat="1" applyFont="1" applyFill="1" applyBorder="1" applyAlignment="1">
      <alignment vertical="center"/>
    </xf>
    <xf numFmtId="165" fontId="15" fillId="0" borderId="0" xfId="3" applyNumberFormat="1" applyFont="1" applyFill="1" applyBorder="1" applyAlignment="1"/>
    <xf numFmtId="165" fontId="18" fillId="3" borderId="2" xfId="3" applyNumberFormat="1" applyFont="1" applyFill="1" applyBorder="1" applyAlignment="1">
      <alignment vertical="center"/>
    </xf>
    <xf numFmtId="165" fontId="3" fillId="3" borderId="2" xfId="3" applyNumberFormat="1" applyFont="1" applyFill="1" applyBorder="1" applyAlignment="1">
      <alignment vertical="center"/>
    </xf>
    <xf numFmtId="165" fontId="15" fillId="10" borderId="0" xfId="3" applyNumberFormat="1" applyFont="1" applyFill="1" applyBorder="1" applyAlignment="1">
      <alignment vertical="center"/>
    </xf>
    <xf numFmtId="174" fontId="15" fillId="10" borderId="0" xfId="3" applyNumberFormat="1" applyFont="1" applyFill="1" applyBorder="1" applyAlignment="1">
      <alignment vertical="center"/>
    </xf>
    <xf numFmtId="165" fontId="0" fillId="0" borderId="0" xfId="3" applyNumberFormat="1" applyFont="1" applyBorder="1" applyAlignment="1">
      <alignment horizontal="right"/>
    </xf>
    <xf numFmtId="165" fontId="0" fillId="0" borderId="8" xfId="3" applyNumberFormat="1" applyFont="1" applyBorder="1" applyAlignment="1">
      <alignment horizontal="right"/>
    </xf>
    <xf numFmtId="165" fontId="15" fillId="0" borderId="0" xfId="3" applyNumberFormat="1" applyFont="1" applyAlignment="1">
      <alignment horizontal="right"/>
    </xf>
    <xf numFmtId="174" fontId="15" fillId="0" borderId="0" xfId="3" applyNumberFormat="1" applyFont="1" applyAlignment="1">
      <alignment horizontal="right"/>
    </xf>
    <xf numFmtId="174" fontId="2" fillId="0" borderId="0" xfId="1" applyNumberFormat="1" applyFont="1" applyAlignment="1">
      <alignment horizontal="right" vertical="center"/>
    </xf>
    <xf numFmtId="174" fontId="0" fillId="0" borderId="0" xfId="0" applyNumberFormat="1"/>
    <xf numFmtId="174" fontId="3" fillId="3" borderId="4" xfId="1" applyNumberFormat="1" applyFont="1" applyFill="1" applyBorder="1" applyAlignment="1">
      <alignment horizontal="right" vertical="center"/>
    </xf>
    <xf numFmtId="174" fontId="3" fillId="4" borderId="4" xfId="1" applyNumberFormat="1" applyFont="1" applyFill="1" applyBorder="1" applyAlignment="1">
      <alignment horizontal="right" vertical="center"/>
    </xf>
    <xf numFmtId="174" fontId="3" fillId="8" borderId="4" xfId="1" applyNumberFormat="1" applyFont="1" applyFill="1" applyBorder="1" applyAlignment="1">
      <alignment horizontal="center" vertical="center"/>
    </xf>
    <xf numFmtId="174" fontId="3" fillId="9" borderId="4" xfId="1" applyNumberFormat="1" applyFont="1" applyFill="1" applyBorder="1" applyAlignment="1">
      <alignment horizontal="center" vertical="center"/>
    </xf>
    <xf numFmtId="174" fontId="0" fillId="0" borderId="0" xfId="1" applyNumberFormat="1" applyFont="1" applyAlignment="1">
      <alignment vertical="center"/>
    </xf>
    <xf numFmtId="174" fontId="0" fillId="0" borderId="0" xfId="1" applyNumberFormat="1" applyFont="1"/>
    <xf numFmtId="174" fontId="3" fillId="8" borderId="4" xfId="0" applyNumberFormat="1" applyFont="1" applyFill="1" applyBorder="1" applyAlignment="1">
      <alignment horizontal="center" vertical="center"/>
    </xf>
    <xf numFmtId="0" fontId="9" fillId="0" borderId="0" xfId="0" applyFont="1" applyAlignment="1">
      <alignment horizontal="center" vertical="center"/>
    </xf>
    <xf numFmtId="173" fontId="0" fillId="0" borderId="0" xfId="0" applyNumberFormat="1"/>
    <xf numFmtId="177" fontId="23" fillId="0" borderId="0" xfId="0" applyNumberFormat="1" applyFont="1" applyAlignment="1">
      <alignment horizontal="center" vertical="center"/>
    </xf>
    <xf numFmtId="0" fontId="9" fillId="0" borderId="0" xfId="6" applyFont="1" applyAlignment="1">
      <alignment vertical="top" wrapText="1"/>
    </xf>
    <xf numFmtId="164" fontId="23" fillId="0" borderId="0" xfId="1" applyFont="1" applyAlignment="1">
      <alignment horizontal="center" vertical="center"/>
    </xf>
    <xf numFmtId="0" fontId="24" fillId="0" borderId="0" xfId="6" applyFont="1" applyAlignment="1">
      <alignment vertical="top" wrapText="1"/>
    </xf>
    <xf numFmtId="0" fontId="12" fillId="0" borderId="0" xfId="0" applyFont="1" applyAlignment="1">
      <alignment horizontal="center" vertical="center" wrapText="1"/>
    </xf>
    <xf numFmtId="0" fontId="11" fillId="0" borderId="0" xfId="0" applyFont="1" applyAlignment="1">
      <alignment horizontal="center" vertical="top" wrapText="1"/>
    </xf>
    <xf numFmtId="0" fontId="1" fillId="0" borderId="0" xfId="0" applyFont="1" applyAlignment="1">
      <alignment horizontal="center" vertical="center" wrapText="1"/>
    </xf>
    <xf numFmtId="0" fontId="3" fillId="2" borderId="8" xfId="0" applyFont="1" applyFill="1" applyBorder="1" applyAlignment="1">
      <alignment horizontal="left" vertical="center"/>
    </xf>
    <xf numFmtId="0" fontId="3" fillId="2" borderId="12" xfId="0" applyFont="1" applyFill="1" applyBorder="1" applyAlignment="1">
      <alignment horizontal="left"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2" borderId="2" xfId="0" applyFont="1" applyFill="1" applyBorder="1" applyAlignment="1">
      <alignment horizontal="left" vertical="center"/>
    </xf>
    <xf numFmtId="0" fontId="16" fillId="6" borderId="2" xfId="0" applyFont="1" applyFill="1" applyBorder="1" applyAlignment="1">
      <alignment horizontal="center" vertical="center" wrapText="1" readingOrder="1"/>
    </xf>
    <xf numFmtId="0" fontId="3" fillId="7" borderId="2" xfId="0" applyFont="1" applyFill="1" applyBorder="1" applyAlignment="1">
      <alignment horizontal="center" vertical="center" wrapText="1" readingOrder="1"/>
    </xf>
    <xf numFmtId="0" fontId="9" fillId="0" borderId="5" xfId="0" applyFont="1" applyBorder="1" applyAlignment="1">
      <alignment horizontal="left" vertical="top" wrapText="1"/>
    </xf>
    <xf numFmtId="0" fontId="19"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8" fillId="0" borderId="1" xfId="0" applyFont="1" applyBorder="1" applyAlignment="1">
      <alignment horizontal="center" vertical="top" wrapText="1" readingOrder="1"/>
    </xf>
    <xf numFmtId="0" fontId="8" fillId="0" borderId="0" xfId="0" applyFont="1" applyAlignment="1">
      <alignment horizontal="center" vertical="top"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3" fillId="8" borderId="3" xfId="0" applyFont="1" applyFill="1" applyBorder="1" applyAlignment="1">
      <alignment horizontal="center" vertical="center"/>
    </xf>
    <xf numFmtId="0" fontId="3" fillId="8" borderId="2" xfId="0" applyFont="1" applyFill="1" applyBorder="1" applyAlignment="1">
      <alignment horizontal="center" vertical="center"/>
    </xf>
    <xf numFmtId="167" fontId="3" fillId="9" borderId="3" xfId="1" applyNumberFormat="1" applyFont="1" applyFill="1" applyBorder="1" applyAlignment="1">
      <alignment horizontal="center" vertical="center"/>
    </xf>
    <xf numFmtId="167" fontId="3" fillId="9" borderId="2" xfId="1" applyNumberFormat="1" applyFont="1" applyFill="1" applyBorder="1" applyAlignment="1">
      <alignment horizontal="center" vertical="center"/>
    </xf>
    <xf numFmtId="164" fontId="3" fillId="3" borderId="2" xfId="1" applyFont="1" applyFill="1" applyBorder="1" applyAlignment="1">
      <alignment horizontal="center" vertical="center" wrapText="1"/>
    </xf>
    <xf numFmtId="164" fontId="3" fillId="3" borderId="4" xfId="1"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xf>
    <xf numFmtId="43" fontId="3" fillId="4" borderId="2" xfId="3" applyFont="1" applyFill="1" applyBorder="1" applyAlignment="1">
      <alignment horizontal="center" vertical="center"/>
    </xf>
    <xf numFmtId="172" fontId="3" fillId="11" borderId="8" xfId="1" applyNumberFormat="1" applyFont="1" applyFill="1" applyBorder="1" applyAlignment="1">
      <alignment horizontal="center" vertical="center" wrapText="1"/>
    </xf>
    <xf numFmtId="172" fontId="3" fillId="11" borderId="12" xfId="1" applyNumberFormat="1" applyFont="1" applyFill="1" applyBorder="1" applyAlignment="1">
      <alignment horizontal="center" vertical="center" wrapText="1"/>
    </xf>
  </cellXfs>
  <cellStyles count="7">
    <cellStyle name="Comma" xfId="1" builtinId="3"/>
    <cellStyle name="Millares 2" xfId="2" xr:uid="{00000000-0005-0000-0000-000001000000}"/>
    <cellStyle name="Millares 3" xfId="3" xr:uid="{00000000-0005-0000-0000-000002000000}"/>
    <cellStyle name="Millares 3 2" xfId="5" xr:uid="{00000000-0005-0000-0000-000003000000}"/>
    <cellStyle name="Normal" xfId="0" builtinId="0"/>
    <cellStyle name="Normal 2 3" xfId="4" xr:uid="{00000000-0005-0000-0000-000005000000}"/>
    <cellStyle name="Normal 56" xfId="6" xr:uid="{0EEE1BEC-9554-4ACA-A1BC-42D0B2528C36}"/>
  </cellStyles>
  <dxfs count="3">
    <dxf>
      <font>
        <color rgb="FFFF0000"/>
      </font>
      <fill>
        <patternFill>
          <bgColor rgb="FFFFDDFB"/>
        </patternFill>
      </fill>
    </dxf>
    <dxf>
      <font>
        <color rgb="FFFF0000"/>
      </font>
      <fill>
        <patternFill>
          <bgColor rgb="FFFFDDFB"/>
        </patternFill>
      </fill>
    </dxf>
    <dxf>
      <font>
        <color rgb="FFFF0000"/>
      </font>
      <fill>
        <patternFill>
          <bgColor rgb="FFFFDDFB"/>
        </patternFill>
      </fill>
    </dxf>
  </dxfs>
  <tableStyles count="0" defaultTableStyle="TableStyleMedium2" defaultPivotStyle="PivotStyleLight16"/>
  <colors>
    <mruColors>
      <color rgb="FFFFDDFB"/>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353174" cy="1869701"/>
        </a:xfrm>
        <a:prstGeom prst="rect">
          <a:avLst/>
        </a:prstGeom>
      </xdr:spPr>
    </xdr:pic>
    <xdr:clientData/>
  </xdr:twoCellAnchor>
  <xdr:oneCellAnchor>
    <xdr:from>
      <xdr:col>15</xdr:col>
      <xdr:colOff>387421</xdr:colOff>
      <xdr:row>1</xdr:row>
      <xdr:rowOff>11243</xdr:rowOff>
    </xdr:from>
    <xdr:ext cx="1473827" cy="755174"/>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21073" y="20388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375" y="147918"/>
          <a:ext cx="895350" cy="88920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242E5696-F334-41F0-90D6-FB64DE701C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1" y="342901"/>
          <a:ext cx="1568" cy="571500"/>
        </a:xfrm>
        <a:prstGeom prst="rect">
          <a:avLst/>
        </a:prstGeom>
      </xdr:spPr>
    </xdr:pic>
    <xdr:clientData/>
  </xdr:oneCellAnchor>
  <xdr:twoCellAnchor>
    <xdr:from>
      <xdr:col>0</xdr:col>
      <xdr:colOff>0</xdr:colOff>
      <xdr:row>0</xdr:row>
      <xdr:rowOff>0</xdr:rowOff>
    </xdr:from>
    <xdr:to>
      <xdr:col>0</xdr:col>
      <xdr:colOff>142875</xdr:colOff>
      <xdr:row>8</xdr:row>
      <xdr:rowOff>47625</xdr:rowOff>
    </xdr:to>
    <xdr:pic>
      <xdr:nvPicPr>
        <xdr:cNvPr id="3" name="Picture 10">
          <a:extLst>
            <a:ext uri="{FF2B5EF4-FFF2-40B4-BE49-F238E27FC236}">
              <a16:creationId xmlns:a16="http://schemas.microsoft.com/office/drawing/2014/main" id="{FF7DFAE4-DBB4-4C6B-B9C8-0CFDFE34224F}"/>
            </a:ext>
          </a:extLst>
        </xdr:cNvPr>
        <xdr:cNvPicPr/>
      </xdr:nvPicPr>
      <xdr:blipFill>
        <a:blip xmlns:r="http://schemas.openxmlformats.org/officeDocument/2006/relationships" r:embed="rId2" cstate="print"/>
        <a:stretch>
          <a:fillRect/>
        </a:stretch>
      </xdr:blipFill>
      <xdr:spPr>
        <a:xfrm>
          <a:off x="0" y="0"/>
          <a:ext cx="142875" cy="1916906"/>
        </a:xfrm>
        <a:prstGeom prst="rect">
          <a:avLst/>
        </a:prstGeom>
      </xdr:spPr>
    </xdr:pic>
    <xdr:clientData/>
  </xdr:twoCellAnchor>
  <xdr:twoCellAnchor editAs="oneCell">
    <xdr:from>
      <xdr:col>0</xdr:col>
      <xdr:colOff>358079</xdr:colOff>
      <xdr:row>0</xdr:row>
      <xdr:rowOff>135708</xdr:rowOff>
    </xdr:from>
    <xdr:to>
      <xdr:col>1</xdr:col>
      <xdr:colOff>1176019</xdr:colOff>
      <xdr:row>3</xdr:row>
      <xdr:rowOff>129753</xdr:rowOff>
    </xdr:to>
    <xdr:pic>
      <xdr:nvPicPr>
        <xdr:cNvPr id="4" name="Imagen 4">
          <a:extLst>
            <a:ext uri="{FF2B5EF4-FFF2-40B4-BE49-F238E27FC236}">
              <a16:creationId xmlns:a16="http://schemas.microsoft.com/office/drawing/2014/main" id="{BDACF287-3EE9-4FFB-91F8-959FBDE13810}"/>
            </a:ext>
          </a:extLst>
        </xdr:cNvPr>
        <xdr:cNvPicPr>
          <a:picLocks noChangeAspect="1"/>
        </xdr:cNvPicPr>
      </xdr:nvPicPr>
      <xdr:blipFill>
        <a:blip xmlns:r="http://schemas.openxmlformats.org/officeDocument/2006/relationships" r:embed="rId3"/>
        <a:stretch>
          <a:fillRect/>
        </a:stretch>
      </xdr:blipFill>
      <xdr:spPr>
        <a:xfrm>
          <a:off x="358079" y="135708"/>
          <a:ext cx="1760915" cy="813195"/>
        </a:xfrm>
        <a:prstGeom prst="rect">
          <a:avLst/>
        </a:prstGeom>
      </xdr:spPr>
    </xdr:pic>
    <xdr:clientData/>
  </xdr:twoCellAnchor>
  <xdr:twoCellAnchor editAs="oneCell">
    <xdr:from>
      <xdr:col>13</xdr:col>
      <xdr:colOff>107951</xdr:colOff>
      <xdr:row>0</xdr:row>
      <xdr:rowOff>165100</xdr:rowOff>
    </xdr:from>
    <xdr:to>
      <xdr:col>15</xdr:col>
      <xdr:colOff>2341</xdr:colOff>
      <xdr:row>4</xdr:row>
      <xdr:rowOff>187997</xdr:rowOff>
    </xdr:to>
    <xdr:pic>
      <xdr:nvPicPr>
        <xdr:cNvPr id="5" name="Imagen 3">
          <a:extLst>
            <a:ext uri="{FF2B5EF4-FFF2-40B4-BE49-F238E27FC236}">
              <a16:creationId xmlns:a16="http://schemas.microsoft.com/office/drawing/2014/main" id="{F33BF4AB-EDC1-478C-A62C-A52C0CDEA677}"/>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8214976" y="165100"/>
          <a:ext cx="1932740" cy="10420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318ED91A-AB7C-4F50-B3DA-DEC93CABEC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1" y="342901"/>
          <a:ext cx="1568" cy="571500"/>
        </a:xfrm>
        <a:prstGeom prst="rect">
          <a:avLst/>
        </a:prstGeom>
      </xdr:spPr>
    </xdr:pic>
    <xdr:clientData/>
  </xdr:oneCellAnchor>
  <xdr:twoCellAnchor>
    <xdr:from>
      <xdr:col>0</xdr:col>
      <xdr:colOff>0</xdr:colOff>
      <xdr:row>0</xdr:row>
      <xdr:rowOff>0</xdr:rowOff>
    </xdr:from>
    <xdr:to>
      <xdr:col>0</xdr:col>
      <xdr:colOff>257175</xdr:colOff>
      <xdr:row>9</xdr:row>
      <xdr:rowOff>155201</xdr:rowOff>
    </xdr:to>
    <xdr:pic>
      <xdr:nvPicPr>
        <xdr:cNvPr id="3" name="Picture 10">
          <a:extLst>
            <a:ext uri="{FF2B5EF4-FFF2-40B4-BE49-F238E27FC236}">
              <a16:creationId xmlns:a16="http://schemas.microsoft.com/office/drawing/2014/main" id="{25293A47-FB67-40D2-A196-0681ADEC3759}"/>
            </a:ext>
          </a:extLst>
        </xdr:cNvPr>
        <xdr:cNvPicPr/>
      </xdr:nvPicPr>
      <xdr:blipFill>
        <a:blip xmlns:r="http://schemas.openxmlformats.org/officeDocument/2006/relationships" r:embed="rId2" cstate="print"/>
        <a:stretch>
          <a:fillRect/>
        </a:stretch>
      </xdr:blipFill>
      <xdr:spPr>
        <a:xfrm>
          <a:off x="0" y="0"/>
          <a:ext cx="257175" cy="2222126"/>
        </a:xfrm>
        <a:prstGeom prst="rect">
          <a:avLst/>
        </a:prstGeom>
      </xdr:spPr>
    </xdr:pic>
    <xdr:clientData/>
  </xdr:twoCellAnchor>
  <xdr:twoCellAnchor editAs="oneCell">
    <xdr:from>
      <xdr:col>1</xdr:col>
      <xdr:colOff>81854</xdr:colOff>
      <xdr:row>1</xdr:row>
      <xdr:rowOff>173808</xdr:rowOff>
    </xdr:from>
    <xdr:to>
      <xdr:col>1</xdr:col>
      <xdr:colOff>1846579</xdr:colOff>
      <xdr:row>4</xdr:row>
      <xdr:rowOff>171663</xdr:rowOff>
    </xdr:to>
    <xdr:pic>
      <xdr:nvPicPr>
        <xdr:cNvPr id="4" name="Imagen 4">
          <a:extLst>
            <a:ext uri="{FF2B5EF4-FFF2-40B4-BE49-F238E27FC236}">
              <a16:creationId xmlns:a16="http://schemas.microsoft.com/office/drawing/2014/main" id="{7BDA380F-324D-4337-BFE3-83392EDBCB53}"/>
            </a:ext>
          </a:extLst>
        </xdr:cNvPr>
        <xdr:cNvPicPr>
          <a:picLocks noChangeAspect="1"/>
        </xdr:cNvPicPr>
      </xdr:nvPicPr>
      <xdr:blipFill>
        <a:blip xmlns:r="http://schemas.openxmlformats.org/officeDocument/2006/relationships" r:embed="rId3"/>
        <a:stretch>
          <a:fillRect/>
        </a:stretch>
      </xdr:blipFill>
      <xdr:spPr>
        <a:xfrm>
          <a:off x="1024829" y="364308"/>
          <a:ext cx="1760915" cy="813195"/>
        </a:xfrm>
        <a:prstGeom prst="rect">
          <a:avLst/>
        </a:prstGeom>
      </xdr:spPr>
    </xdr:pic>
    <xdr:clientData/>
  </xdr:twoCellAnchor>
  <xdr:twoCellAnchor editAs="oneCell">
    <xdr:from>
      <xdr:col>13</xdr:col>
      <xdr:colOff>107951</xdr:colOff>
      <xdr:row>0</xdr:row>
      <xdr:rowOff>165100</xdr:rowOff>
    </xdr:from>
    <xdr:to>
      <xdr:col>14</xdr:col>
      <xdr:colOff>1183102</xdr:colOff>
      <xdr:row>4</xdr:row>
      <xdr:rowOff>187997</xdr:rowOff>
    </xdr:to>
    <xdr:pic>
      <xdr:nvPicPr>
        <xdr:cNvPr id="5" name="Imagen 3">
          <a:extLst>
            <a:ext uri="{FF2B5EF4-FFF2-40B4-BE49-F238E27FC236}">
              <a16:creationId xmlns:a16="http://schemas.microsoft.com/office/drawing/2014/main" id="{898E5B5D-3260-4F22-A0B4-9E2B27DE0434}"/>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7071976" y="165100"/>
          <a:ext cx="1932740" cy="10420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257175</xdr:colOff>
      <xdr:row>9</xdr:row>
      <xdr:rowOff>155201</xdr:rowOff>
    </xdr:to>
    <xdr:pic>
      <xdr:nvPicPr>
        <xdr:cNvPr id="3" name="Picture 10">
          <a:extLst>
            <a:ext uri="{FF2B5EF4-FFF2-40B4-BE49-F238E27FC236}">
              <a16:creationId xmlns:a16="http://schemas.microsoft.com/office/drawing/2014/main" id="{59C25839-2E47-4C57-A35A-23C7E333E93A}"/>
            </a:ext>
          </a:extLst>
        </xdr:cNvPr>
        <xdr:cNvPicPr/>
      </xdr:nvPicPr>
      <xdr:blipFill>
        <a:blip xmlns:r="http://schemas.openxmlformats.org/officeDocument/2006/relationships" r:embed="rId1" cstate="print"/>
        <a:stretch>
          <a:fillRect/>
        </a:stretch>
      </xdr:blipFill>
      <xdr:spPr>
        <a:xfrm>
          <a:off x="0" y="0"/>
          <a:ext cx="257175" cy="1869701"/>
        </a:xfrm>
        <a:prstGeom prst="rect">
          <a:avLst/>
        </a:prstGeom>
      </xdr:spPr>
    </xdr:pic>
    <xdr:clientData/>
  </xdr:twoCellAnchor>
  <xdr:oneCellAnchor>
    <xdr:from>
      <xdr:col>0</xdr:col>
      <xdr:colOff>758550</xdr:colOff>
      <xdr:row>1</xdr:row>
      <xdr:rowOff>173807</xdr:rowOff>
    </xdr:from>
    <xdr:ext cx="1908855" cy="1050835"/>
    <xdr:pic>
      <xdr:nvPicPr>
        <xdr:cNvPr id="4" name="Imagen 4">
          <a:extLst>
            <a:ext uri="{FF2B5EF4-FFF2-40B4-BE49-F238E27FC236}">
              <a16:creationId xmlns:a16="http://schemas.microsoft.com/office/drawing/2014/main" id="{3EBBB49A-960B-4807-A12A-1CEAEBC6BD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58550" y="364307"/>
          <a:ext cx="1908855" cy="1050835"/>
        </a:xfrm>
        <a:prstGeom prst="rect">
          <a:avLst/>
        </a:prstGeom>
      </xdr:spPr>
    </xdr:pic>
    <xdr:clientData/>
  </xdr:oneCellAnchor>
  <xdr:oneCellAnchor>
    <xdr:from>
      <xdr:col>13</xdr:col>
      <xdr:colOff>107951</xdr:colOff>
      <xdr:row>0</xdr:row>
      <xdr:rowOff>165100</xdr:rowOff>
    </xdr:from>
    <xdr:ext cx="1918794" cy="1057040"/>
    <xdr:pic>
      <xdr:nvPicPr>
        <xdr:cNvPr id="5" name="Imagen 3">
          <a:extLst>
            <a:ext uri="{FF2B5EF4-FFF2-40B4-BE49-F238E27FC236}">
              <a16:creationId xmlns:a16="http://schemas.microsoft.com/office/drawing/2014/main" id="{2EFB4576-99F7-4DA2-9B85-61EEE83E0421}"/>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3"/>
        <a:stretch>
          <a:fillRect/>
        </a:stretch>
      </xdr:blipFill>
      <xdr:spPr>
        <a:xfrm>
          <a:off x="8032751" y="165100"/>
          <a:ext cx="1918794" cy="105704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257175</xdr:colOff>
      <xdr:row>9</xdr:row>
      <xdr:rowOff>155201</xdr:rowOff>
    </xdr:to>
    <xdr:pic>
      <xdr:nvPicPr>
        <xdr:cNvPr id="2" name="Picture 10">
          <a:extLst>
            <a:ext uri="{FF2B5EF4-FFF2-40B4-BE49-F238E27FC236}">
              <a16:creationId xmlns:a16="http://schemas.microsoft.com/office/drawing/2014/main" id="{FB05929F-A9F3-4251-B78B-017335DC6C81}"/>
            </a:ext>
          </a:extLst>
        </xdr:cNvPr>
        <xdr:cNvPicPr/>
      </xdr:nvPicPr>
      <xdr:blipFill>
        <a:blip xmlns:r="http://schemas.openxmlformats.org/officeDocument/2006/relationships" r:embed="rId1" cstate="print"/>
        <a:stretch>
          <a:fillRect/>
        </a:stretch>
      </xdr:blipFill>
      <xdr:spPr>
        <a:xfrm>
          <a:off x="0" y="0"/>
          <a:ext cx="257175" cy="2222126"/>
        </a:xfrm>
        <a:prstGeom prst="rect">
          <a:avLst/>
        </a:prstGeom>
      </xdr:spPr>
    </xdr:pic>
    <xdr:clientData/>
  </xdr:twoCellAnchor>
  <xdr:oneCellAnchor>
    <xdr:from>
      <xdr:col>0</xdr:col>
      <xdr:colOff>758550</xdr:colOff>
      <xdr:row>1</xdr:row>
      <xdr:rowOff>173807</xdr:rowOff>
    </xdr:from>
    <xdr:ext cx="1908855" cy="1050835"/>
    <xdr:pic>
      <xdr:nvPicPr>
        <xdr:cNvPr id="3" name="Imagen 4">
          <a:extLst>
            <a:ext uri="{FF2B5EF4-FFF2-40B4-BE49-F238E27FC236}">
              <a16:creationId xmlns:a16="http://schemas.microsoft.com/office/drawing/2014/main" id="{1CA15BA3-69E4-448B-AF40-3F194F6E3C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58550" y="364307"/>
          <a:ext cx="1908855" cy="1050835"/>
        </a:xfrm>
        <a:prstGeom prst="rect">
          <a:avLst/>
        </a:prstGeom>
      </xdr:spPr>
    </xdr:pic>
    <xdr:clientData/>
  </xdr:oneCellAnchor>
  <xdr:oneCellAnchor>
    <xdr:from>
      <xdr:col>13</xdr:col>
      <xdr:colOff>107951</xdr:colOff>
      <xdr:row>0</xdr:row>
      <xdr:rowOff>165100</xdr:rowOff>
    </xdr:from>
    <xdr:ext cx="1918794" cy="1057040"/>
    <xdr:pic>
      <xdr:nvPicPr>
        <xdr:cNvPr id="4" name="Imagen 3">
          <a:extLst>
            <a:ext uri="{FF2B5EF4-FFF2-40B4-BE49-F238E27FC236}">
              <a16:creationId xmlns:a16="http://schemas.microsoft.com/office/drawing/2014/main" id="{1F7DBBA4-F23B-46F3-9ACE-F54A7F5291D0}"/>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3"/>
        <a:stretch>
          <a:fillRect/>
        </a:stretch>
      </xdr:blipFill>
      <xdr:spPr>
        <a:xfrm>
          <a:off x="18843626" y="165100"/>
          <a:ext cx="1918794" cy="105704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590763</xdr:colOff>
      <xdr:row>0</xdr:row>
      <xdr:rowOff>161074</xdr:rowOff>
    </xdr:from>
    <xdr:ext cx="1473827" cy="755174"/>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24078" y="161074"/>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14</xdr:col>
      <xdr:colOff>762000</xdr:colOff>
      <xdr:row>1</xdr:row>
      <xdr:rowOff>11243</xdr:rowOff>
    </xdr:from>
    <xdr:ext cx="1473827" cy="755174"/>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478000" y="20174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41</xdr:col>
      <xdr:colOff>459052</xdr:colOff>
      <xdr:row>1</xdr:row>
      <xdr:rowOff>82815</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34135" y="2733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483742</xdr:colOff>
      <xdr:row>0</xdr:row>
      <xdr:rowOff>96860</xdr:rowOff>
    </xdr:from>
    <xdr:ext cx="1473827" cy="755174"/>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526411" y="96860"/>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366016</xdr:colOff>
      <xdr:row>0</xdr:row>
      <xdr:rowOff>150372</xdr:rowOff>
    </xdr:from>
    <xdr:ext cx="1473827" cy="755174"/>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01999" y="150372"/>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F643943-57FB-9E4B-93B3-0330C1A175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8076" y="342901"/>
          <a:ext cx="1568" cy="571500"/>
        </a:xfrm>
        <a:prstGeom prst="rect">
          <a:avLst/>
        </a:prstGeom>
      </xdr:spPr>
    </xdr:pic>
    <xdr:clientData/>
  </xdr:oneCellAnchor>
  <xdr:twoCellAnchor>
    <xdr:from>
      <xdr:col>0</xdr:col>
      <xdr:colOff>0</xdr:colOff>
      <xdr:row>0</xdr:row>
      <xdr:rowOff>0</xdr:rowOff>
    </xdr:from>
    <xdr:to>
      <xdr:col>0</xdr:col>
      <xdr:colOff>297656</xdr:colOff>
      <xdr:row>6</xdr:row>
      <xdr:rowOff>154781</xdr:rowOff>
    </xdr:to>
    <xdr:pic>
      <xdr:nvPicPr>
        <xdr:cNvPr id="3" name="Picture 10">
          <a:extLst>
            <a:ext uri="{FF2B5EF4-FFF2-40B4-BE49-F238E27FC236}">
              <a16:creationId xmlns:a16="http://schemas.microsoft.com/office/drawing/2014/main" id="{E52510B2-9AE3-B24F-B46D-A86C5C68CC5E}"/>
            </a:ext>
          </a:extLst>
        </xdr:cNvPr>
        <xdr:cNvPicPr/>
      </xdr:nvPicPr>
      <xdr:blipFill>
        <a:blip xmlns:r="http://schemas.openxmlformats.org/officeDocument/2006/relationships" r:embed="rId2" cstate="print"/>
        <a:stretch>
          <a:fillRect/>
        </a:stretch>
      </xdr:blipFill>
      <xdr:spPr>
        <a:xfrm>
          <a:off x="0" y="0"/>
          <a:ext cx="297656" cy="1577181"/>
        </a:xfrm>
        <a:prstGeom prst="rect">
          <a:avLst/>
        </a:prstGeom>
      </xdr:spPr>
    </xdr:pic>
    <xdr:clientData/>
  </xdr:twoCellAnchor>
  <xdr:twoCellAnchor editAs="oneCell">
    <xdr:from>
      <xdr:col>0</xdr:col>
      <xdr:colOff>374579</xdr:colOff>
      <xdr:row>0</xdr:row>
      <xdr:rowOff>53511</xdr:rowOff>
    </xdr:from>
    <xdr:to>
      <xdr:col>1</xdr:col>
      <xdr:colOff>2077243</xdr:colOff>
      <xdr:row>4</xdr:row>
      <xdr:rowOff>58342</xdr:rowOff>
    </xdr:to>
    <xdr:pic>
      <xdr:nvPicPr>
        <xdr:cNvPr id="4" name="Imagen 4">
          <a:extLst>
            <a:ext uri="{FF2B5EF4-FFF2-40B4-BE49-F238E27FC236}">
              <a16:creationId xmlns:a16="http://schemas.microsoft.com/office/drawing/2014/main" id="{6161516D-7D5D-2842-932A-73AFC0D967BE}"/>
            </a:ext>
          </a:extLst>
        </xdr:cNvPr>
        <xdr:cNvPicPr>
          <a:picLocks noChangeAspect="1"/>
        </xdr:cNvPicPr>
      </xdr:nvPicPr>
      <xdr:blipFill>
        <a:blip xmlns:r="http://schemas.openxmlformats.org/officeDocument/2006/relationships" r:embed="rId3"/>
        <a:stretch>
          <a:fillRect/>
        </a:stretch>
      </xdr:blipFill>
      <xdr:spPr>
        <a:xfrm>
          <a:off x="374579" y="53511"/>
          <a:ext cx="2163039" cy="1029721"/>
        </a:xfrm>
        <a:prstGeom prst="rect">
          <a:avLst/>
        </a:prstGeom>
      </xdr:spPr>
    </xdr:pic>
    <xdr:clientData/>
  </xdr:twoCellAnchor>
  <xdr:twoCellAnchor editAs="oneCell">
    <xdr:from>
      <xdr:col>15</xdr:col>
      <xdr:colOff>299663</xdr:colOff>
      <xdr:row>0</xdr:row>
      <xdr:rowOff>28538</xdr:rowOff>
    </xdr:from>
    <xdr:to>
      <xdr:col>17</xdr:col>
      <xdr:colOff>436097</xdr:colOff>
      <xdr:row>4</xdr:row>
      <xdr:rowOff>74053</xdr:rowOff>
    </xdr:to>
    <xdr:pic>
      <xdr:nvPicPr>
        <xdr:cNvPr id="5" name="Imagen 3">
          <a:extLst>
            <a:ext uri="{FF2B5EF4-FFF2-40B4-BE49-F238E27FC236}">
              <a16:creationId xmlns:a16="http://schemas.microsoft.com/office/drawing/2014/main" id="{487BE652-04A4-BD44-BFB7-374B97383124}"/>
            </a:ext>
          </a:extLst>
        </xdr:cNvPr>
        <xdr:cNvPicPr>
          <a:picLocks noChangeAspect="1"/>
        </xdr:cNvPicPr>
      </xdr:nvPicPr>
      <xdr:blipFill>
        <a:blip xmlns:r="http://schemas.openxmlformats.org/officeDocument/2006/relationships" r:embed="rId4"/>
        <a:stretch>
          <a:fillRect/>
        </a:stretch>
      </xdr:blipFill>
      <xdr:spPr>
        <a:xfrm>
          <a:off x="21203863" y="28538"/>
          <a:ext cx="2223044" cy="10742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FEA2EC4B-4B96-4894-B8AB-61BEA3A975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73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DF501281-BC6F-4D52-A107-9FE8764F6947}"/>
            </a:ext>
          </a:extLst>
        </xdr:cNvPr>
        <xdr:cNvPicPr/>
      </xdr:nvPicPr>
      <xdr:blipFill>
        <a:blip xmlns:r="http://schemas.openxmlformats.org/officeDocument/2006/relationships" r:embed="rId2" cstate="print"/>
        <a:stretch>
          <a:fillRect/>
        </a:stretch>
      </xdr:blipFill>
      <xdr:spPr>
        <a:xfrm>
          <a:off x="0" y="0"/>
          <a:ext cx="353174" cy="2222126"/>
        </a:xfrm>
        <a:prstGeom prst="rect">
          <a:avLst/>
        </a:prstGeom>
      </xdr:spPr>
    </xdr:pic>
    <xdr:clientData/>
  </xdr:twoCellAnchor>
  <xdr:twoCellAnchor editAs="oneCell">
    <xdr:from>
      <xdr:col>0</xdr:col>
      <xdr:colOff>1136579</xdr:colOff>
      <xdr:row>0</xdr:row>
      <xdr:rowOff>124065</xdr:rowOff>
    </xdr:from>
    <xdr:to>
      <xdr:col>1</xdr:col>
      <xdr:colOff>2094441</xdr:colOff>
      <xdr:row>4</xdr:row>
      <xdr:rowOff>86429</xdr:rowOff>
    </xdr:to>
    <xdr:pic>
      <xdr:nvPicPr>
        <xdr:cNvPr id="4" name="Imagen 4">
          <a:extLst>
            <a:ext uri="{FF2B5EF4-FFF2-40B4-BE49-F238E27FC236}">
              <a16:creationId xmlns:a16="http://schemas.microsoft.com/office/drawing/2014/main" id="{C94F1767-D57F-4832-B1BF-18A054941527}"/>
            </a:ext>
          </a:extLst>
        </xdr:cNvPr>
        <xdr:cNvPicPr>
          <a:picLocks noChangeAspect="1"/>
        </xdr:cNvPicPr>
      </xdr:nvPicPr>
      <xdr:blipFill>
        <a:blip xmlns:r="http://schemas.openxmlformats.org/officeDocument/2006/relationships" r:embed="rId3"/>
        <a:stretch>
          <a:fillRect/>
        </a:stretch>
      </xdr:blipFill>
      <xdr:spPr>
        <a:xfrm>
          <a:off x="622229" y="124065"/>
          <a:ext cx="2091337" cy="981539"/>
        </a:xfrm>
        <a:prstGeom prst="rect">
          <a:avLst/>
        </a:prstGeom>
      </xdr:spPr>
    </xdr:pic>
    <xdr:clientData/>
  </xdr:twoCellAnchor>
  <xdr:twoCellAnchor editAs="oneCell">
    <xdr:from>
      <xdr:col>10</xdr:col>
      <xdr:colOff>951088</xdr:colOff>
      <xdr:row>0</xdr:row>
      <xdr:rowOff>0</xdr:rowOff>
    </xdr:from>
    <xdr:to>
      <xdr:col>12</xdr:col>
      <xdr:colOff>952499</xdr:colOff>
      <xdr:row>4</xdr:row>
      <xdr:rowOff>19087</xdr:rowOff>
    </xdr:to>
    <xdr:pic>
      <xdr:nvPicPr>
        <xdr:cNvPr id="5" name="Imagen 3">
          <a:extLst>
            <a:ext uri="{FF2B5EF4-FFF2-40B4-BE49-F238E27FC236}">
              <a16:creationId xmlns:a16="http://schemas.microsoft.com/office/drawing/2014/main" id="{00A328DC-1771-4C5D-A9C7-962D8FA8D638}"/>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5381463" y="0"/>
          <a:ext cx="1906411" cy="10382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23779C85-208E-4020-9351-47B1BBEAC6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1" y="342901"/>
          <a:ext cx="1568" cy="571500"/>
        </a:xfrm>
        <a:prstGeom prst="rect">
          <a:avLst/>
        </a:prstGeom>
      </xdr:spPr>
    </xdr:pic>
    <xdr:clientData/>
  </xdr:oneCellAnchor>
  <xdr:twoCellAnchor>
    <xdr:from>
      <xdr:col>0</xdr:col>
      <xdr:colOff>0</xdr:colOff>
      <xdr:row>0</xdr:row>
      <xdr:rowOff>0</xdr:rowOff>
    </xdr:from>
    <xdr:to>
      <xdr:col>0</xdr:col>
      <xdr:colOff>257175</xdr:colOff>
      <xdr:row>9</xdr:row>
      <xdr:rowOff>155201</xdr:rowOff>
    </xdr:to>
    <xdr:pic>
      <xdr:nvPicPr>
        <xdr:cNvPr id="3" name="Picture 10">
          <a:extLst>
            <a:ext uri="{FF2B5EF4-FFF2-40B4-BE49-F238E27FC236}">
              <a16:creationId xmlns:a16="http://schemas.microsoft.com/office/drawing/2014/main" id="{A7DE6747-8655-4CA5-AD19-422900F62C0B}"/>
            </a:ext>
          </a:extLst>
        </xdr:cNvPr>
        <xdr:cNvPicPr/>
      </xdr:nvPicPr>
      <xdr:blipFill>
        <a:blip xmlns:r="http://schemas.openxmlformats.org/officeDocument/2006/relationships" r:embed="rId2" cstate="print"/>
        <a:stretch>
          <a:fillRect/>
        </a:stretch>
      </xdr:blipFill>
      <xdr:spPr>
        <a:xfrm>
          <a:off x="0" y="0"/>
          <a:ext cx="257175" cy="2222126"/>
        </a:xfrm>
        <a:prstGeom prst="rect">
          <a:avLst/>
        </a:prstGeom>
      </xdr:spPr>
    </xdr:pic>
    <xdr:clientData/>
  </xdr:twoCellAnchor>
  <xdr:twoCellAnchor editAs="oneCell">
    <xdr:from>
      <xdr:col>1</xdr:col>
      <xdr:colOff>81854</xdr:colOff>
      <xdr:row>1</xdr:row>
      <xdr:rowOff>173808</xdr:rowOff>
    </xdr:from>
    <xdr:to>
      <xdr:col>1</xdr:col>
      <xdr:colOff>1842769</xdr:colOff>
      <xdr:row>4</xdr:row>
      <xdr:rowOff>158328</xdr:rowOff>
    </xdr:to>
    <xdr:pic>
      <xdr:nvPicPr>
        <xdr:cNvPr id="4" name="Imagen 4">
          <a:extLst>
            <a:ext uri="{FF2B5EF4-FFF2-40B4-BE49-F238E27FC236}">
              <a16:creationId xmlns:a16="http://schemas.microsoft.com/office/drawing/2014/main" id="{5DDF4C43-ED30-4F26-9DDB-7F2226FF387E}"/>
            </a:ext>
          </a:extLst>
        </xdr:cNvPr>
        <xdr:cNvPicPr>
          <a:picLocks noChangeAspect="1"/>
        </xdr:cNvPicPr>
      </xdr:nvPicPr>
      <xdr:blipFill>
        <a:blip xmlns:r="http://schemas.openxmlformats.org/officeDocument/2006/relationships" r:embed="rId3"/>
        <a:stretch>
          <a:fillRect/>
        </a:stretch>
      </xdr:blipFill>
      <xdr:spPr>
        <a:xfrm>
          <a:off x="1024829" y="364308"/>
          <a:ext cx="1760915" cy="813195"/>
        </a:xfrm>
        <a:prstGeom prst="rect">
          <a:avLst/>
        </a:prstGeom>
      </xdr:spPr>
    </xdr:pic>
    <xdr:clientData/>
  </xdr:twoCellAnchor>
  <xdr:twoCellAnchor editAs="oneCell">
    <xdr:from>
      <xdr:col>13</xdr:col>
      <xdr:colOff>107951</xdr:colOff>
      <xdr:row>0</xdr:row>
      <xdr:rowOff>165100</xdr:rowOff>
    </xdr:from>
    <xdr:to>
      <xdr:col>15</xdr:col>
      <xdr:colOff>371435</xdr:colOff>
      <xdr:row>4</xdr:row>
      <xdr:rowOff>187997</xdr:rowOff>
    </xdr:to>
    <xdr:pic>
      <xdr:nvPicPr>
        <xdr:cNvPr id="5" name="Imagen 3">
          <a:extLst>
            <a:ext uri="{FF2B5EF4-FFF2-40B4-BE49-F238E27FC236}">
              <a16:creationId xmlns:a16="http://schemas.microsoft.com/office/drawing/2014/main" id="{9E1455DF-B8F7-461C-80E3-027462A8DD30}"/>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7643476" y="165100"/>
          <a:ext cx="1920834" cy="10420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Q78"/>
  <sheetViews>
    <sheetView showGridLines="0" topLeftCell="A28" zoomScale="91" zoomScaleNormal="91" workbookViewId="0">
      <selection activeCell="C10" sqref="C10:Q67"/>
    </sheetView>
  </sheetViews>
  <sheetFormatPr defaultColWidth="9.140625" defaultRowHeight="15" x14ac:dyDescent="0.25"/>
  <cols>
    <col min="1" max="1" width="7.28515625" style="32" customWidth="1"/>
    <col min="2" max="2" width="65.42578125" style="32" customWidth="1"/>
    <col min="3" max="3" width="13" style="32" customWidth="1"/>
    <col min="4" max="4" width="14.7109375" style="32" customWidth="1"/>
    <col min="5" max="5" width="10.140625" style="32" bestFit="1" customWidth="1"/>
    <col min="6" max="6" width="16.140625" style="32" bestFit="1" customWidth="1"/>
    <col min="7" max="7" width="10.140625" style="32" bestFit="1" customWidth="1"/>
    <col min="8" max="8" width="12.42578125" style="32" customWidth="1"/>
    <col min="9" max="11" width="10.140625" style="32" bestFit="1" customWidth="1"/>
    <col min="12" max="12" width="10" style="32" bestFit="1" customWidth="1"/>
    <col min="13" max="13" width="12.28515625" style="32" customWidth="1"/>
    <col min="14" max="14" width="10.7109375" style="32" bestFit="1" customWidth="1"/>
    <col min="15" max="15" width="13.28515625" style="32" bestFit="1" customWidth="1"/>
    <col min="16" max="16" width="12.140625" style="32" bestFit="1" customWidth="1"/>
    <col min="17" max="17" width="15.42578125" style="32" customWidth="1"/>
    <col min="18"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4</v>
      </c>
      <c r="C7" s="25"/>
      <c r="D7" s="25"/>
      <c r="Q7" s="31" t="s">
        <v>5</v>
      </c>
    </row>
    <row r="8" spans="2:17" ht="21.75" customHeight="1" x14ac:dyDescent="0.25">
      <c r="B8" s="176" t="s">
        <v>6</v>
      </c>
      <c r="C8" s="177" t="s">
        <v>7</v>
      </c>
      <c r="D8" s="177" t="s">
        <v>8</v>
      </c>
      <c r="E8" s="178" t="s">
        <v>9</v>
      </c>
      <c r="F8" s="178"/>
      <c r="G8" s="178"/>
      <c r="H8" s="178"/>
      <c r="I8" s="178"/>
      <c r="J8" s="178"/>
      <c r="K8" s="178"/>
      <c r="L8" s="178"/>
      <c r="M8" s="178"/>
      <c r="N8" s="178"/>
      <c r="O8" s="178"/>
      <c r="P8" s="178"/>
      <c r="Q8" s="178"/>
    </row>
    <row r="9" spans="2:17" s="48" customFormat="1" ht="27.75" customHeight="1" x14ac:dyDescent="0.25">
      <c r="B9" s="176"/>
      <c r="C9" s="177"/>
      <c r="D9" s="177"/>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32" t="s">
        <v>23</v>
      </c>
      <c r="C10" s="127">
        <v>234957492</v>
      </c>
      <c r="D10" s="127">
        <v>242027492</v>
      </c>
      <c r="E10" s="128">
        <v>0</v>
      </c>
      <c r="F10" s="128">
        <v>0</v>
      </c>
      <c r="G10" s="127">
        <v>12876468.25</v>
      </c>
      <c r="H10" s="128">
        <v>0</v>
      </c>
      <c r="I10" s="128">
        <v>0</v>
      </c>
      <c r="J10" s="128">
        <v>0</v>
      </c>
      <c r="K10" s="128">
        <v>0</v>
      </c>
      <c r="L10" s="128">
        <v>0</v>
      </c>
      <c r="M10" s="128">
        <v>0</v>
      </c>
      <c r="N10" s="127">
        <v>57826343.659999996</v>
      </c>
      <c r="O10" s="127">
        <v>79296527.040000007</v>
      </c>
      <c r="P10" s="127">
        <v>27655008.810000002</v>
      </c>
      <c r="Q10" s="127">
        <f>SUM(E10:P10)</f>
        <v>177654347.75999999</v>
      </c>
    </row>
    <row r="11" spans="2:17" x14ac:dyDescent="0.25">
      <c r="B11" s="32" t="s">
        <v>24</v>
      </c>
      <c r="C11" s="127">
        <v>28808307</v>
      </c>
      <c r="D11" s="127">
        <v>28808307</v>
      </c>
      <c r="E11" s="128">
        <v>0</v>
      </c>
      <c r="F11" s="128">
        <v>0</v>
      </c>
      <c r="G11" s="128">
        <v>0</v>
      </c>
      <c r="H11" s="128">
        <v>0</v>
      </c>
      <c r="I11" s="128">
        <v>0</v>
      </c>
      <c r="J11" s="128">
        <v>0</v>
      </c>
      <c r="K11" s="128">
        <v>0</v>
      </c>
      <c r="L11" s="128">
        <v>0</v>
      </c>
      <c r="M11" s="128">
        <v>0</v>
      </c>
      <c r="N11" s="128">
        <v>0</v>
      </c>
      <c r="O11" s="128">
        <v>0</v>
      </c>
      <c r="P11" s="128">
        <v>0</v>
      </c>
      <c r="Q11" s="128">
        <f t="shared" ref="Q11:Q65" si="0">SUM(E11:P11)</f>
        <v>0</v>
      </c>
    </row>
    <row r="12" spans="2:17" x14ac:dyDescent="0.25">
      <c r="B12" s="32" t="s">
        <v>25</v>
      </c>
      <c r="C12" s="127">
        <v>349828638</v>
      </c>
      <c r="D12" s="127">
        <v>349828638</v>
      </c>
      <c r="E12" s="128">
        <v>0</v>
      </c>
      <c r="F12" s="128">
        <v>0</v>
      </c>
      <c r="G12" s="128">
        <v>0</v>
      </c>
      <c r="H12" s="128">
        <v>0</v>
      </c>
      <c r="I12" s="128">
        <v>0</v>
      </c>
      <c r="J12" s="128">
        <v>0</v>
      </c>
      <c r="K12" s="128">
        <v>0</v>
      </c>
      <c r="L12" s="128">
        <v>0</v>
      </c>
      <c r="M12" s="128">
        <v>0</v>
      </c>
      <c r="N12" s="128">
        <v>0</v>
      </c>
      <c r="O12" s="128">
        <v>0</v>
      </c>
      <c r="P12" s="128">
        <v>0</v>
      </c>
      <c r="Q12" s="128">
        <f t="shared" si="0"/>
        <v>0</v>
      </c>
    </row>
    <row r="13" spans="2:17" x14ac:dyDescent="0.25">
      <c r="B13" s="32" t="s">
        <v>26</v>
      </c>
      <c r="C13" s="127">
        <v>169863009</v>
      </c>
      <c r="D13" s="127">
        <v>169863009</v>
      </c>
      <c r="E13" s="128">
        <v>0</v>
      </c>
      <c r="F13" s="128">
        <v>0</v>
      </c>
      <c r="G13" s="128">
        <v>0</v>
      </c>
      <c r="H13" s="128">
        <v>0</v>
      </c>
      <c r="I13" s="128">
        <v>0</v>
      </c>
      <c r="J13" s="128">
        <v>0</v>
      </c>
      <c r="K13" s="128">
        <v>0</v>
      </c>
      <c r="L13" s="128">
        <v>0</v>
      </c>
      <c r="M13" s="128">
        <v>0</v>
      </c>
      <c r="N13" s="128">
        <v>0</v>
      </c>
      <c r="O13" s="128">
        <v>0</v>
      </c>
      <c r="P13" s="128">
        <v>0</v>
      </c>
      <c r="Q13" s="128">
        <f t="shared" si="0"/>
        <v>0</v>
      </c>
    </row>
    <row r="14" spans="2:17" x14ac:dyDescent="0.25">
      <c r="B14" s="32" t="s">
        <v>27</v>
      </c>
      <c r="C14" s="127">
        <v>90886972</v>
      </c>
      <c r="D14" s="127">
        <v>90886972</v>
      </c>
      <c r="E14" s="128">
        <v>0</v>
      </c>
      <c r="F14" s="127">
        <v>7670504.6599999983</v>
      </c>
      <c r="G14" s="127">
        <v>4757410.0399999991</v>
      </c>
      <c r="H14" s="127">
        <v>5110012.7200000007</v>
      </c>
      <c r="I14" s="127">
        <v>5153981.18</v>
      </c>
      <c r="J14" s="127">
        <v>4572263.3499999996</v>
      </c>
      <c r="K14" s="127">
        <v>5938243.4900000002</v>
      </c>
      <c r="L14" s="127">
        <v>5705446.3899999997</v>
      </c>
      <c r="M14" s="127">
        <v>6039421.1799999997</v>
      </c>
      <c r="N14" s="127">
        <v>9303522.6899999995</v>
      </c>
      <c r="O14" s="127">
        <v>14498702.960000001</v>
      </c>
      <c r="P14" s="127">
        <v>18470302.419999998</v>
      </c>
      <c r="Q14" s="127">
        <f t="shared" si="0"/>
        <v>87219811.079999998</v>
      </c>
    </row>
    <row r="15" spans="2:17" x14ac:dyDescent="0.25">
      <c r="B15" s="32" t="s">
        <v>28</v>
      </c>
      <c r="C15" s="127">
        <v>979967626</v>
      </c>
      <c r="D15" s="127">
        <v>1226675857</v>
      </c>
      <c r="E15" s="127">
        <v>31908942.760000002</v>
      </c>
      <c r="F15" s="127">
        <v>35520357.329999998</v>
      </c>
      <c r="G15" s="127">
        <v>72659930.479999989</v>
      </c>
      <c r="H15" s="127">
        <v>79588000.670000002</v>
      </c>
      <c r="I15" s="127">
        <v>79630578.329999998</v>
      </c>
      <c r="J15" s="127">
        <v>87249682.400000006</v>
      </c>
      <c r="K15" s="127">
        <v>71710857.230000004</v>
      </c>
      <c r="L15" s="127">
        <v>67765599.969999999</v>
      </c>
      <c r="M15" s="127">
        <v>118309644.41</v>
      </c>
      <c r="N15" s="127">
        <v>74768718.090000004</v>
      </c>
      <c r="O15" s="127">
        <v>76274710.040000007</v>
      </c>
      <c r="P15" s="127">
        <v>221747983.41999999</v>
      </c>
      <c r="Q15" s="127">
        <f t="shared" si="0"/>
        <v>1017135005.13</v>
      </c>
    </row>
    <row r="16" spans="2:17" x14ac:dyDescent="0.25">
      <c r="B16" s="32" t="s">
        <v>29</v>
      </c>
      <c r="C16" s="127">
        <v>55557401</v>
      </c>
      <c r="D16" s="127">
        <v>55557401</v>
      </c>
      <c r="E16" s="127">
        <v>331810.89</v>
      </c>
      <c r="F16" s="127">
        <v>3033683.8800000004</v>
      </c>
      <c r="G16" s="127">
        <v>3546285.4</v>
      </c>
      <c r="H16" s="127">
        <v>3308521.3</v>
      </c>
      <c r="I16" s="127">
        <v>3270535.22</v>
      </c>
      <c r="J16" s="127">
        <v>3270535.22</v>
      </c>
      <c r="K16" s="127">
        <v>3270524.22</v>
      </c>
      <c r="L16" s="127">
        <v>3270524.2199999997</v>
      </c>
      <c r="M16" s="127">
        <v>3203079.5700000003</v>
      </c>
      <c r="N16" s="127">
        <v>3320675.37</v>
      </c>
      <c r="O16" s="127">
        <v>5940766.1000000006</v>
      </c>
      <c r="P16" s="127">
        <v>3409447.7700000005</v>
      </c>
      <c r="Q16" s="127">
        <f t="shared" si="0"/>
        <v>39176389.160000004</v>
      </c>
    </row>
    <row r="17" spans="2:17" x14ac:dyDescent="0.25">
      <c r="B17" s="32" t="s">
        <v>30</v>
      </c>
      <c r="C17" s="127">
        <v>14832507</v>
      </c>
      <c r="D17" s="127">
        <v>14832507</v>
      </c>
      <c r="E17" s="128">
        <v>0</v>
      </c>
      <c r="F17" s="128">
        <v>0</v>
      </c>
      <c r="G17" s="128">
        <v>0</v>
      </c>
      <c r="H17" s="128">
        <v>0</v>
      </c>
      <c r="I17" s="128">
        <v>0</v>
      </c>
      <c r="J17" s="128">
        <v>0</v>
      </c>
      <c r="K17" s="128">
        <v>0</v>
      </c>
      <c r="L17" s="128">
        <v>0</v>
      </c>
      <c r="M17" s="128">
        <v>0</v>
      </c>
      <c r="N17" s="128">
        <v>0</v>
      </c>
      <c r="O17" s="128">
        <v>0</v>
      </c>
      <c r="P17" s="128">
        <v>0</v>
      </c>
      <c r="Q17" s="128">
        <f t="shared" si="0"/>
        <v>0</v>
      </c>
    </row>
    <row r="18" spans="2:17" x14ac:dyDescent="0.25">
      <c r="B18" s="32" t="s">
        <v>31</v>
      </c>
      <c r="C18" s="127">
        <v>3241707327</v>
      </c>
      <c r="D18" s="127">
        <v>3241707327</v>
      </c>
      <c r="E18" s="128">
        <v>0</v>
      </c>
      <c r="F18" s="127">
        <v>145554598.78000003</v>
      </c>
      <c r="G18" s="127">
        <v>85220884.420000002</v>
      </c>
      <c r="H18" s="127">
        <v>82382024.170000002</v>
      </c>
      <c r="I18" s="127">
        <v>127249375.92000002</v>
      </c>
      <c r="J18" s="127">
        <v>112223732.00000001</v>
      </c>
      <c r="K18" s="127">
        <v>88721076.900000006</v>
      </c>
      <c r="L18" s="127">
        <v>123362740.41999999</v>
      </c>
      <c r="M18" s="127">
        <v>111542280.52999997</v>
      </c>
      <c r="N18" s="127">
        <v>116718194.21999998</v>
      </c>
      <c r="O18" s="127">
        <v>114289985.27</v>
      </c>
      <c r="P18" s="127">
        <v>192986856.80999997</v>
      </c>
      <c r="Q18" s="127">
        <f t="shared" si="0"/>
        <v>1300251749.4400001</v>
      </c>
    </row>
    <row r="19" spans="2:17" x14ac:dyDescent="0.25">
      <c r="B19" s="32" t="s">
        <v>32</v>
      </c>
      <c r="C19" s="127">
        <v>104170377</v>
      </c>
      <c r="D19" s="127">
        <v>104170377</v>
      </c>
      <c r="E19" s="128">
        <v>0</v>
      </c>
      <c r="F19" s="128">
        <v>0</v>
      </c>
      <c r="G19" s="128">
        <v>0</v>
      </c>
      <c r="H19" s="128">
        <v>0</v>
      </c>
      <c r="I19" s="128">
        <v>0</v>
      </c>
      <c r="J19" s="128">
        <v>0</v>
      </c>
      <c r="K19" s="128">
        <v>0</v>
      </c>
      <c r="L19" s="128">
        <v>0</v>
      </c>
      <c r="M19" s="128">
        <v>0</v>
      </c>
      <c r="N19" s="128">
        <v>0</v>
      </c>
      <c r="O19" s="128">
        <v>0</v>
      </c>
      <c r="P19" s="128">
        <v>0</v>
      </c>
      <c r="Q19" s="128">
        <f t="shared" si="0"/>
        <v>0</v>
      </c>
    </row>
    <row r="20" spans="2:17" x14ac:dyDescent="0.25">
      <c r="B20" s="32" t="s">
        <v>33</v>
      </c>
      <c r="C20" s="127">
        <v>89667518</v>
      </c>
      <c r="D20" s="127">
        <v>91248790</v>
      </c>
      <c r="E20" s="127">
        <v>3236848.55</v>
      </c>
      <c r="F20" s="127">
        <v>4109235.24</v>
      </c>
      <c r="G20" s="127">
        <v>4672697.66</v>
      </c>
      <c r="H20" s="127">
        <v>4690861.5500000007</v>
      </c>
      <c r="I20" s="127">
        <v>6104821.5699999994</v>
      </c>
      <c r="J20" s="127">
        <v>6979886.71</v>
      </c>
      <c r="K20" s="127">
        <v>5439999.0799999991</v>
      </c>
      <c r="L20" s="127">
        <v>5193428.26</v>
      </c>
      <c r="M20" s="127">
        <v>6284796.21</v>
      </c>
      <c r="N20" s="127">
        <v>8022202.7500000019</v>
      </c>
      <c r="O20" s="127">
        <v>9662960.0099999998</v>
      </c>
      <c r="P20" s="127">
        <v>11103617.67</v>
      </c>
      <c r="Q20" s="127">
        <f t="shared" si="0"/>
        <v>75501355.25999999</v>
      </c>
    </row>
    <row r="21" spans="2:17" x14ac:dyDescent="0.25">
      <c r="B21" s="32" t="s">
        <v>34</v>
      </c>
      <c r="C21" s="127">
        <v>775812570</v>
      </c>
      <c r="D21" s="127">
        <v>775812570</v>
      </c>
      <c r="E21" s="128">
        <v>0</v>
      </c>
      <c r="F21" s="128">
        <v>0</v>
      </c>
      <c r="G21" s="128">
        <v>0</v>
      </c>
      <c r="H21" s="128">
        <v>0</v>
      </c>
      <c r="I21" s="128">
        <v>0</v>
      </c>
      <c r="J21" s="128">
        <v>0</v>
      </c>
      <c r="K21" s="128">
        <v>0</v>
      </c>
      <c r="L21" s="128">
        <v>0</v>
      </c>
      <c r="M21" s="128">
        <v>0</v>
      </c>
      <c r="N21" s="128">
        <v>0</v>
      </c>
      <c r="O21" s="128">
        <v>0</v>
      </c>
      <c r="P21" s="128">
        <v>0</v>
      </c>
      <c r="Q21" s="128">
        <f t="shared" si="0"/>
        <v>0</v>
      </c>
    </row>
    <row r="22" spans="2:17" x14ac:dyDescent="0.25">
      <c r="B22" s="32" t="s">
        <v>35</v>
      </c>
      <c r="C22" s="127">
        <v>435360000</v>
      </c>
      <c r="D22" s="127">
        <v>460360000</v>
      </c>
      <c r="E22" s="127">
        <v>19981847.57</v>
      </c>
      <c r="F22" s="127">
        <v>30802467.210000001</v>
      </c>
      <c r="G22" s="127">
        <v>26895089.890000001</v>
      </c>
      <c r="H22" s="127">
        <v>26692754.209999997</v>
      </c>
      <c r="I22" s="127">
        <v>29818862.59</v>
      </c>
      <c r="J22" s="127">
        <v>29462640.41</v>
      </c>
      <c r="K22" s="127">
        <v>28444531.310000002</v>
      </c>
      <c r="L22" s="127">
        <v>40178505.849999994</v>
      </c>
      <c r="M22" s="127">
        <v>30888272.140000001</v>
      </c>
      <c r="N22" s="127">
        <v>33845993</v>
      </c>
      <c r="O22" s="127">
        <v>51429886.919999994</v>
      </c>
      <c r="P22" s="127">
        <v>94667726.49000001</v>
      </c>
      <c r="Q22" s="127">
        <f t="shared" si="0"/>
        <v>443108577.59000003</v>
      </c>
    </row>
    <row r="23" spans="2:17" x14ac:dyDescent="0.25">
      <c r="B23" s="32" t="s">
        <v>36</v>
      </c>
      <c r="C23" s="127">
        <v>6836228119</v>
      </c>
      <c r="D23" s="127">
        <v>6836228119</v>
      </c>
      <c r="E23" s="128">
        <v>0</v>
      </c>
      <c r="F23" s="128">
        <v>0</v>
      </c>
      <c r="G23" s="128">
        <v>0</v>
      </c>
      <c r="H23" s="128">
        <v>0</v>
      </c>
      <c r="I23" s="128">
        <v>0</v>
      </c>
      <c r="J23" s="128">
        <v>0</v>
      </c>
      <c r="K23" s="128">
        <v>0</v>
      </c>
      <c r="L23" s="128">
        <v>0</v>
      </c>
      <c r="M23" s="128">
        <v>0</v>
      </c>
      <c r="N23" s="128">
        <v>0</v>
      </c>
      <c r="O23" s="128">
        <v>0</v>
      </c>
      <c r="P23" s="128">
        <v>0</v>
      </c>
      <c r="Q23" s="128">
        <f t="shared" si="0"/>
        <v>0</v>
      </c>
    </row>
    <row r="24" spans="2:17" x14ac:dyDescent="0.25">
      <c r="B24" s="32" t="s">
        <v>37</v>
      </c>
      <c r="C24" s="127">
        <v>83300242</v>
      </c>
      <c r="D24" s="127">
        <v>83300242</v>
      </c>
      <c r="E24" s="127">
        <v>2859144.4699999997</v>
      </c>
      <c r="F24" s="127">
        <v>3449940.8199999994</v>
      </c>
      <c r="G24" s="127">
        <v>4353776.32</v>
      </c>
      <c r="H24" s="127">
        <v>4733437.91</v>
      </c>
      <c r="I24" s="127">
        <v>4130753.3000000003</v>
      </c>
      <c r="J24" s="127">
        <v>5846281.8499999996</v>
      </c>
      <c r="K24" s="127">
        <v>3787920.12</v>
      </c>
      <c r="L24" s="127">
        <v>4608520.5299999993</v>
      </c>
      <c r="M24" s="127">
        <v>6075605.8300000001</v>
      </c>
      <c r="N24" s="127">
        <v>5495730.8000000007</v>
      </c>
      <c r="O24" s="127">
        <v>6881221.3300000001</v>
      </c>
      <c r="P24" s="127">
        <v>8805865.1500000004</v>
      </c>
      <c r="Q24" s="127">
        <f t="shared" si="0"/>
        <v>61028198.43</v>
      </c>
    </row>
    <row r="25" spans="2:17" x14ac:dyDescent="0.25">
      <c r="B25" s="32" t="s">
        <v>38</v>
      </c>
      <c r="C25" s="127">
        <v>230819391</v>
      </c>
      <c r="D25" s="127">
        <v>230819391</v>
      </c>
      <c r="E25" s="127">
        <v>11228488.219999999</v>
      </c>
      <c r="F25" s="127">
        <v>12842382.390000001</v>
      </c>
      <c r="G25" s="127">
        <v>962599.27000000014</v>
      </c>
      <c r="H25" s="127">
        <v>27905517.549999997</v>
      </c>
      <c r="I25" s="127">
        <v>14267079.779999999</v>
      </c>
      <c r="J25" s="127">
        <v>14119128.499999998</v>
      </c>
      <c r="K25" s="127">
        <v>16269355.689999998</v>
      </c>
      <c r="L25" s="127">
        <v>20822721.549999997</v>
      </c>
      <c r="M25" s="127">
        <v>17825155.200000003</v>
      </c>
      <c r="N25" s="127">
        <v>17025366.639999997</v>
      </c>
      <c r="O25" s="127">
        <v>16280519.84</v>
      </c>
      <c r="P25" s="127">
        <v>28993565.48</v>
      </c>
      <c r="Q25" s="127">
        <f t="shared" si="0"/>
        <v>198541880.10999995</v>
      </c>
    </row>
    <row r="26" spans="2:17" x14ac:dyDescent="0.25">
      <c r="B26" s="32" t="s">
        <v>39</v>
      </c>
      <c r="C26" s="127">
        <v>34425631</v>
      </c>
      <c r="D26" s="127">
        <v>35097697</v>
      </c>
      <c r="E26" s="127">
        <v>1615927.04</v>
      </c>
      <c r="F26" s="127">
        <v>1822314.4699999997</v>
      </c>
      <c r="G26" s="127">
        <v>2118991.5699999998</v>
      </c>
      <c r="H26" s="127">
        <v>2414450.71</v>
      </c>
      <c r="I26" s="127">
        <v>2240944.6599999997</v>
      </c>
      <c r="J26" s="127">
        <v>2703831.6799999997</v>
      </c>
      <c r="K26" s="127">
        <v>2319541.79</v>
      </c>
      <c r="L26" s="127">
        <v>2701868.6999999997</v>
      </c>
      <c r="M26" s="127">
        <v>2257585.91</v>
      </c>
      <c r="N26" s="127">
        <v>2277454.0300000003</v>
      </c>
      <c r="O26" s="127">
        <v>3420729.58</v>
      </c>
      <c r="P26" s="127">
        <v>3656836.2399999998</v>
      </c>
      <c r="Q26" s="127">
        <f t="shared" si="0"/>
        <v>29550476.379999999</v>
      </c>
    </row>
    <row r="27" spans="2:17" x14ac:dyDescent="0.25">
      <c r="B27" s="32" t="s">
        <v>40</v>
      </c>
      <c r="C27" s="127">
        <v>62369582</v>
      </c>
      <c r="D27" s="127">
        <v>62369582</v>
      </c>
      <c r="E27" s="127">
        <v>2538898.7200000002</v>
      </c>
      <c r="F27" s="127">
        <v>2713612.08</v>
      </c>
      <c r="G27" s="127">
        <v>2426767</v>
      </c>
      <c r="H27" s="127">
        <v>3338975.3499999996</v>
      </c>
      <c r="I27" s="127">
        <v>4638320.08</v>
      </c>
      <c r="J27" s="127">
        <v>6542477.2299999995</v>
      </c>
      <c r="K27" s="127">
        <v>4366164.13</v>
      </c>
      <c r="L27" s="127">
        <v>4119804.26</v>
      </c>
      <c r="M27" s="127">
        <v>4842083.6100000003</v>
      </c>
      <c r="N27" s="127">
        <v>3099424.39</v>
      </c>
      <c r="O27" s="127">
        <v>7310357.2799999993</v>
      </c>
      <c r="P27" s="127">
        <v>9650721.6599999983</v>
      </c>
      <c r="Q27" s="127">
        <f t="shared" si="0"/>
        <v>55587605.789999999</v>
      </c>
    </row>
    <row r="28" spans="2:17" x14ac:dyDescent="0.25">
      <c r="B28" s="32" t="s">
        <v>41</v>
      </c>
      <c r="C28" s="127">
        <v>306017676</v>
      </c>
      <c r="D28" s="127">
        <v>300983193</v>
      </c>
      <c r="E28" s="128">
        <v>0</v>
      </c>
      <c r="F28" s="128">
        <v>0</v>
      </c>
      <c r="G28" s="127">
        <v>15137385.579999998</v>
      </c>
      <c r="H28" s="127">
        <v>19140942.509999998</v>
      </c>
      <c r="I28" s="127">
        <v>24117447.239999998</v>
      </c>
      <c r="J28" s="127">
        <v>23215794.369999997</v>
      </c>
      <c r="K28" s="127">
        <v>19343634.510000002</v>
      </c>
      <c r="L28" s="127">
        <v>27340405</v>
      </c>
      <c r="M28" s="127">
        <v>26119590.979999997</v>
      </c>
      <c r="N28" s="127">
        <v>18970732.149999999</v>
      </c>
      <c r="O28" s="127">
        <v>18786826.82</v>
      </c>
      <c r="P28" s="127">
        <v>40587101.140000001</v>
      </c>
      <c r="Q28" s="127">
        <f t="shared" si="0"/>
        <v>232759860.30000001</v>
      </c>
    </row>
    <row r="29" spans="2:17" x14ac:dyDescent="0.25">
      <c r="B29" s="32" t="s">
        <v>42</v>
      </c>
      <c r="C29" s="127">
        <v>270495293</v>
      </c>
      <c r="D29" s="127">
        <v>279975293</v>
      </c>
      <c r="E29" s="127">
        <v>8567626.1400000006</v>
      </c>
      <c r="F29" s="127">
        <v>12357413.800000001</v>
      </c>
      <c r="G29" s="127">
        <v>14257994.120000001</v>
      </c>
      <c r="H29" s="127">
        <v>16008269.099999996</v>
      </c>
      <c r="I29" s="127">
        <v>29090455.540000003</v>
      </c>
      <c r="J29" s="127">
        <v>19452260.280000001</v>
      </c>
      <c r="K29" s="127">
        <v>18698451.639999997</v>
      </c>
      <c r="L29" s="127">
        <v>20952724.829999998</v>
      </c>
      <c r="M29" s="127">
        <v>39855592.310000002</v>
      </c>
      <c r="N29" s="127">
        <v>28312413.140000001</v>
      </c>
      <c r="O29" s="127">
        <v>34573516.140000001</v>
      </c>
      <c r="P29" s="127">
        <v>35273296.030000001</v>
      </c>
      <c r="Q29" s="127">
        <f t="shared" si="0"/>
        <v>277400013.06999993</v>
      </c>
    </row>
    <row r="30" spans="2:17" x14ac:dyDescent="0.25">
      <c r="B30" s="32" t="s">
        <v>43</v>
      </c>
      <c r="C30" s="127">
        <v>13369023</v>
      </c>
      <c r="D30" s="127">
        <v>13369023</v>
      </c>
      <c r="E30" s="127">
        <v>465617.75</v>
      </c>
      <c r="F30" s="127">
        <v>738181.11</v>
      </c>
      <c r="G30" s="127">
        <v>966851.59000000008</v>
      </c>
      <c r="H30" s="127">
        <v>1138346.26</v>
      </c>
      <c r="I30" s="127">
        <v>874269.87000000011</v>
      </c>
      <c r="J30" s="127">
        <v>885632.04999999993</v>
      </c>
      <c r="K30" s="127">
        <v>937823.08000000007</v>
      </c>
      <c r="L30" s="127">
        <v>759628.92000000016</v>
      </c>
      <c r="M30" s="127">
        <v>982607.74</v>
      </c>
      <c r="N30" s="127">
        <v>791008.92999999993</v>
      </c>
      <c r="O30" s="127">
        <v>1247181.8</v>
      </c>
      <c r="P30" s="127">
        <v>1090992</v>
      </c>
      <c r="Q30" s="127">
        <f t="shared" si="0"/>
        <v>10878141.100000001</v>
      </c>
    </row>
    <row r="31" spans="2:17" x14ac:dyDescent="0.25">
      <c r="B31" s="32" t="s">
        <v>44</v>
      </c>
      <c r="C31" s="127">
        <v>395098756</v>
      </c>
      <c r="D31" s="127">
        <v>395098756</v>
      </c>
      <c r="E31" s="128">
        <v>0</v>
      </c>
      <c r="F31" s="127">
        <v>9288017.2699999996</v>
      </c>
      <c r="G31" s="127">
        <v>10707314.069999998</v>
      </c>
      <c r="H31" s="127">
        <v>11430566.470000001</v>
      </c>
      <c r="I31" s="127">
        <v>11812068.91</v>
      </c>
      <c r="J31" s="127">
        <v>15189387.469999999</v>
      </c>
      <c r="K31" s="127">
        <v>14486676.57</v>
      </c>
      <c r="L31" s="127">
        <v>13595650.120000001</v>
      </c>
      <c r="M31" s="127">
        <v>15399740.950000001</v>
      </c>
      <c r="N31" s="127">
        <v>31425718.659999996</v>
      </c>
      <c r="O31" s="127">
        <v>24483081.570000004</v>
      </c>
      <c r="P31" s="127">
        <v>20242438.82</v>
      </c>
      <c r="Q31" s="127">
        <f t="shared" si="0"/>
        <v>178060660.88</v>
      </c>
    </row>
    <row r="32" spans="2:17" x14ac:dyDescent="0.25">
      <c r="B32" s="32" t="s">
        <v>45</v>
      </c>
      <c r="C32" s="127">
        <v>847550000</v>
      </c>
      <c r="D32" s="127">
        <v>847550000</v>
      </c>
      <c r="E32" s="128">
        <v>0</v>
      </c>
      <c r="F32" s="128">
        <v>0</v>
      </c>
      <c r="G32" s="127">
        <v>12666666</v>
      </c>
      <c r="H32" s="127">
        <v>31646153.599999998</v>
      </c>
      <c r="I32" s="127">
        <v>31958848.060000002</v>
      </c>
      <c r="J32" s="127">
        <v>32405361.480000004</v>
      </c>
      <c r="K32" s="127">
        <v>32281526.500000004</v>
      </c>
      <c r="L32" s="127">
        <v>32384849.780000005</v>
      </c>
      <c r="M32" s="127">
        <v>151598179.72000003</v>
      </c>
      <c r="N32" s="127">
        <v>33473676.86999999</v>
      </c>
      <c r="O32" s="127">
        <v>33515432.02</v>
      </c>
      <c r="P32" s="127">
        <v>33303258.800000001</v>
      </c>
      <c r="Q32" s="127">
        <f t="shared" si="0"/>
        <v>425233952.83000004</v>
      </c>
    </row>
    <row r="33" spans="1:17" x14ac:dyDescent="0.25">
      <c r="B33" s="32" t="s">
        <v>46</v>
      </c>
      <c r="C33" s="127">
        <v>279047514</v>
      </c>
      <c r="D33" s="127">
        <v>304047514</v>
      </c>
      <c r="E33" s="128">
        <v>0</v>
      </c>
      <c r="F33" s="127">
        <v>16668441.680000002</v>
      </c>
      <c r="G33" s="127">
        <v>20522459.109999999</v>
      </c>
      <c r="H33" s="127">
        <v>12912333.360000001</v>
      </c>
      <c r="I33" s="127">
        <v>41880924.920000002</v>
      </c>
      <c r="J33" s="127">
        <v>17032637.869999997</v>
      </c>
      <c r="K33" s="127">
        <v>21972827.489999998</v>
      </c>
      <c r="L33" s="127">
        <v>20580475.34</v>
      </c>
      <c r="M33" s="127">
        <v>19298410.780000001</v>
      </c>
      <c r="N33" s="127">
        <v>17077627.370000005</v>
      </c>
      <c r="O33" s="127">
        <v>25047916.569999997</v>
      </c>
      <c r="P33" s="127">
        <v>79441661.989999995</v>
      </c>
      <c r="Q33" s="127">
        <f t="shared" si="0"/>
        <v>292435716.47999996</v>
      </c>
    </row>
    <row r="34" spans="1:17" x14ac:dyDescent="0.25">
      <c r="B34" s="32" t="s">
        <v>47</v>
      </c>
      <c r="C34" s="127">
        <v>183467759</v>
      </c>
      <c r="D34" s="127">
        <v>183467759</v>
      </c>
      <c r="E34" s="127">
        <v>7685662.8200000003</v>
      </c>
      <c r="F34" s="127">
        <v>9147762.9000000004</v>
      </c>
      <c r="G34" s="127">
        <v>11620658.41</v>
      </c>
      <c r="H34" s="127">
        <v>13559942.989999998</v>
      </c>
      <c r="I34" s="127">
        <v>10907641.85</v>
      </c>
      <c r="J34" s="127">
        <v>13761578.26</v>
      </c>
      <c r="K34" s="127">
        <v>13034766.270000001</v>
      </c>
      <c r="L34" s="127">
        <v>14173948.930000002</v>
      </c>
      <c r="M34" s="127">
        <v>13437281.570000002</v>
      </c>
      <c r="N34" s="127">
        <v>14348936.819999998</v>
      </c>
      <c r="O34" s="127">
        <v>18790291.690000001</v>
      </c>
      <c r="P34" s="127">
        <v>18516584.759999998</v>
      </c>
      <c r="Q34" s="127">
        <f t="shared" si="0"/>
        <v>158985057.27000001</v>
      </c>
    </row>
    <row r="35" spans="1:17" x14ac:dyDescent="0.25">
      <c r="B35" s="32" t="s">
        <v>48</v>
      </c>
      <c r="C35" s="127">
        <v>1200000000</v>
      </c>
      <c r="D35" s="127">
        <v>1200000000</v>
      </c>
      <c r="E35" s="127">
        <v>3515052.7499999995</v>
      </c>
      <c r="F35" s="127">
        <v>24131858.910000004</v>
      </c>
      <c r="G35" s="127">
        <v>15445188.239999998</v>
      </c>
      <c r="H35" s="127">
        <v>16064970.319999997</v>
      </c>
      <c r="I35" s="127">
        <v>16682542.150000004</v>
      </c>
      <c r="J35" s="127">
        <v>17921609.700000003</v>
      </c>
      <c r="K35" s="127">
        <v>15647603.459999999</v>
      </c>
      <c r="L35" s="127">
        <v>15456599.699999999</v>
      </c>
      <c r="M35" s="127">
        <v>15557508.189999998</v>
      </c>
      <c r="N35" s="127">
        <v>15272162.290000001</v>
      </c>
      <c r="O35" s="127">
        <v>15169268.969999999</v>
      </c>
      <c r="P35" s="127">
        <v>28107922.309999995</v>
      </c>
      <c r="Q35" s="127">
        <f t="shared" si="0"/>
        <v>198972286.99000001</v>
      </c>
    </row>
    <row r="36" spans="1:17" x14ac:dyDescent="0.25">
      <c r="A36" s="50"/>
      <c r="B36" s="32" t="s">
        <v>49</v>
      </c>
      <c r="C36" s="127">
        <v>260000000</v>
      </c>
      <c r="D36" s="127">
        <v>260000000</v>
      </c>
      <c r="E36" s="128">
        <v>0</v>
      </c>
      <c r="F36" s="127">
        <v>318288.67999999993</v>
      </c>
      <c r="G36" s="127">
        <v>3496997.82</v>
      </c>
      <c r="H36" s="127">
        <v>827808.93000000017</v>
      </c>
      <c r="I36" s="127">
        <v>7567895.3200000003</v>
      </c>
      <c r="J36" s="127">
        <v>5273501.4899999993</v>
      </c>
      <c r="K36" s="127">
        <v>4770371.1500000004</v>
      </c>
      <c r="L36" s="127">
        <v>15669114.850000001</v>
      </c>
      <c r="M36" s="127">
        <v>3462754.96</v>
      </c>
      <c r="N36" s="127">
        <v>4192751.77</v>
      </c>
      <c r="O36" s="127">
        <v>1171872.45</v>
      </c>
      <c r="P36" s="127">
        <v>11669261.83</v>
      </c>
      <c r="Q36" s="127">
        <f t="shared" si="0"/>
        <v>58420619.250000007</v>
      </c>
    </row>
    <row r="37" spans="1:17" x14ac:dyDescent="0.25">
      <c r="A37" s="50"/>
      <c r="B37" s="32" t="s">
        <v>50</v>
      </c>
      <c r="C37" s="127">
        <v>16399548</v>
      </c>
      <c r="D37" s="127">
        <v>16399548</v>
      </c>
      <c r="E37" s="128">
        <v>0</v>
      </c>
      <c r="F37" s="128">
        <v>0</v>
      </c>
      <c r="G37" s="128">
        <v>0</v>
      </c>
      <c r="H37" s="128">
        <v>0</v>
      </c>
      <c r="I37" s="128">
        <v>0</v>
      </c>
      <c r="J37" s="128">
        <v>0</v>
      </c>
      <c r="K37" s="128">
        <v>0</v>
      </c>
      <c r="L37" s="128">
        <v>0</v>
      </c>
      <c r="M37" s="128">
        <v>0</v>
      </c>
      <c r="N37" s="128">
        <v>0</v>
      </c>
      <c r="O37" s="128">
        <v>0</v>
      </c>
      <c r="P37" s="128">
        <v>0</v>
      </c>
      <c r="Q37" s="128">
        <f t="shared" si="0"/>
        <v>0</v>
      </c>
    </row>
    <row r="38" spans="1:17" x14ac:dyDescent="0.25">
      <c r="B38" s="32" t="s">
        <v>51</v>
      </c>
      <c r="C38" s="127">
        <v>156468343</v>
      </c>
      <c r="D38" s="127">
        <v>156468343</v>
      </c>
      <c r="E38" s="128">
        <v>0</v>
      </c>
      <c r="F38" s="127">
        <v>155467.98000000001</v>
      </c>
      <c r="G38" s="127">
        <v>581094.44000000006</v>
      </c>
      <c r="H38" s="127">
        <v>6246706.7000000011</v>
      </c>
      <c r="I38" s="127">
        <v>25157611.869999997</v>
      </c>
      <c r="J38" s="127">
        <v>13039026.500000002</v>
      </c>
      <c r="K38" s="127">
        <v>14454765.82</v>
      </c>
      <c r="L38" s="127">
        <v>8074862.3499999996</v>
      </c>
      <c r="M38" s="127">
        <v>10021117.67</v>
      </c>
      <c r="N38" s="127">
        <v>7329661</v>
      </c>
      <c r="O38" s="127">
        <v>13672971.41</v>
      </c>
      <c r="P38" s="127">
        <v>8574241.1600000001</v>
      </c>
      <c r="Q38" s="127">
        <f t="shared" si="0"/>
        <v>107307526.89999999</v>
      </c>
    </row>
    <row r="39" spans="1:17" x14ac:dyDescent="0.25">
      <c r="B39" s="32" t="s">
        <v>52</v>
      </c>
      <c r="C39" s="127">
        <v>777294886</v>
      </c>
      <c r="D39" s="127">
        <v>777294886</v>
      </c>
      <c r="E39" s="127">
        <v>26553413</v>
      </c>
      <c r="F39" s="127">
        <v>36794820.629999995</v>
      </c>
      <c r="G39" s="127">
        <v>83254457.189999998</v>
      </c>
      <c r="H39" s="127">
        <v>39041862.979999997</v>
      </c>
      <c r="I39" s="127">
        <v>66648260.210000001</v>
      </c>
      <c r="J39" s="127">
        <v>59290502.700000003</v>
      </c>
      <c r="K39" s="127">
        <v>45466057.449999996</v>
      </c>
      <c r="L39" s="127">
        <v>44539313.060000002</v>
      </c>
      <c r="M39" s="127">
        <v>49264992.859999999</v>
      </c>
      <c r="N39" s="127">
        <v>49729066.489999987</v>
      </c>
      <c r="O39" s="127">
        <v>87097361.109999999</v>
      </c>
      <c r="P39" s="127">
        <v>105054614.17999999</v>
      </c>
      <c r="Q39" s="127">
        <f t="shared" si="0"/>
        <v>692734721.8599999</v>
      </c>
    </row>
    <row r="40" spans="1:17" x14ac:dyDescent="0.25">
      <c r="B40" s="32" t="s">
        <v>53</v>
      </c>
      <c r="C40" s="127">
        <v>17356346</v>
      </c>
      <c r="D40" s="127">
        <v>27576345</v>
      </c>
      <c r="E40" s="127">
        <v>402375</v>
      </c>
      <c r="F40" s="127">
        <v>1397328.07</v>
      </c>
      <c r="G40" s="127">
        <v>1634940.35</v>
      </c>
      <c r="H40" s="127">
        <v>1409928.97</v>
      </c>
      <c r="I40" s="127">
        <v>1328834.1100000001</v>
      </c>
      <c r="J40" s="127">
        <v>1222195.8799999999</v>
      </c>
      <c r="K40" s="127">
        <v>1502399.7000000002</v>
      </c>
      <c r="L40" s="127">
        <v>1259974.47</v>
      </c>
      <c r="M40" s="127">
        <v>1141732.72</v>
      </c>
      <c r="N40" s="127">
        <v>4241754.8600000003</v>
      </c>
      <c r="O40" s="127">
        <v>2545762.9299999997</v>
      </c>
      <c r="P40" s="127">
        <v>4658125.6399999997</v>
      </c>
      <c r="Q40" s="127">
        <f t="shared" si="0"/>
        <v>22745352.700000003</v>
      </c>
    </row>
    <row r="41" spans="1:17" x14ac:dyDescent="0.25">
      <c r="B41" s="32" t="s">
        <v>54</v>
      </c>
      <c r="C41" s="127">
        <v>140331784</v>
      </c>
      <c r="D41" s="127">
        <v>140331784</v>
      </c>
      <c r="E41" s="127">
        <v>4937328.82</v>
      </c>
      <c r="F41" s="127">
        <v>8145992.5899999989</v>
      </c>
      <c r="G41" s="127">
        <v>8569325.0399999991</v>
      </c>
      <c r="H41" s="127">
        <v>7885018.6400000006</v>
      </c>
      <c r="I41" s="127">
        <v>9917087.1099999994</v>
      </c>
      <c r="J41" s="127">
        <v>9725917.1499999985</v>
      </c>
      <c r="K41" s="127">
        <v>9882936.6999999993</v>
      </c>
      <c r="L41" s="127">
        <v>12444775.629999999</v>
      </c>
      <c r="M41" s="127">
        <v>11064235.460000001</v>
      </c>
      <c r="N41" s="127">
        <v>15817922.359999999</v>
      </c>
      <c r="O41" s="127">
        <v>14293108.049999999</v>
      </c>
      <c r="P41" s="127">
        <v>17368453.630000003</v>
      </c>
      <c r="Q41" s="127">
        <f t="shared" si="0"/>
        <v>130052101.17999998</v>
      </c>
    </row>
    <row r="42" spans="1:17" x14ac:dyDescent="0.25">
      <c r="B42" s="32" t="s">
        <v>55</v>
      </c>
      <c r="C42" s="127">
        <v>2128879505</v>
      </c>
      <c r="D42" s="127">
        <v>2128879505</v>
      </c>
      <c r="E42" s="128">
        <v>0</v>
      </c>
      <c r="F42" s="128">
        <v>0</v>
      </c>
      <c r="G42" s="128">
        <v>0</v>
      </c>
      <c r="H42" s="128">
        <v>0</v>
      </c>
      <c r="I42" s="128">
        <v>0</v>
      </c>
      <c r="J42" s="128">
        <v>0</v>
      </c>
      <c r="K42" s="128">
        <v>0</v>
      </c>
      <c r="L42" s="128">
        <v>0</v>
      </c>
      <c r="M42" s="128">
        <v>0</v>
      </c>
      <c r="N42" s="128">
        <v>0</v>
      </c>
      <c r="O42" s="128">
        <v>0</v>
      </c>
      <c r="P42" s="128">
        <v>0</v>
      </c>
      <c r="Q42" s="128">
        <f t="shared" si="0"/>
        <v>0</v>
      </c>
    </row>
    <row r="43" spans="1:17" x14ac:dyDescent="0.25">
      <c r="B43" s="32" t="s">
        <v>56</v>
      </c>
      <c r="C43" s="127">
        <v>79345000</v>
      </c>
      <c r="D43" s="127">
        <v>79345000</v>
      </c>
      <c r="E43" s="128">
        <v>0</v>
      </c>
      <c r="F43" s="128">
        <v>0</v>
      </c>
      <c r="G43" s="128">
        <v>0</v>
      </c>
      <c r="H43" s="128">
        <v>0</v>
      </c>
      <c r="I43" s="128">
        <v>0</v>
      </c>
      <c r="J43" s="128">
        <v>0</v>
      </c>
      <c r="K43" s="128">
        <v>0</v>
      </c>
      <c r="L43" s="128">
        <v>0</v>
      </c>
      <c r="M43" s="128">
        <v>0</v>
      </c>
      <c r="N43" s="128">
        <v>0</v>
      </c>
      <c r="O43" s="128">
        <v>0</v>
      </c>
      <c r="P43" s="128">
        <v>0</v>
      </c>
      <c r="Q43" s="128">
        <f t="shared" si="0"/>
        <v>0</v>
      </c>
    </row>
    <row r="44" spans="1:17" x14ac:dyDescent="0.25">
      <c r="B44" s="32" t="s">
        <v>57</v>
      </c>
      <c r="C44" s="127">
        <v>3949315906</v>
      </c>
      <c r="D44" s="127">
        <v>3949315906</v>
      </c>
      <c r="E44" s="128">
        <v>0</v>
      </c>
      <c r="F44" s="128">
        <v>0</v>
      </c>
      <c r="G44" s="128">
        <v>0</v>
      </c>
      <c r="H44" s="128">
        <v>0</v>
      </c>
      <c r="I44" s="128">
        <v>0</v>
      </c>
      <c r="J44" s="128">
        <v>0</v>
      </c>
      <c r="K44" s="128">
        <v>0</v>
      </c>
      <c r="L44" s="128">
        <v>0</v>
      </c>
      <c r="M44" s="128">
        <v>0</v>
      </c>
      <c r="N44" s="128">
        <v>0</v>
      </c>
      <c r="O44" s="128">
        <v>0</v>
      </c>
      <c r="P44" s="128">
        <v>0</v>
      </c>
      <c r="Q44" s="128">
        <f t="shared" si="0"/>
        <v>0</v>
      </c>
    </row>
    <row r="45" spans="1:17" x14ac:dyDescent="0.25">
      <c r="B45" s="32" t="s">
        <v>58</v>
      </c>
      <c r="C45" s="127">
        <v>3032797727</v>
      </c>
      <c r="D45" s="127">
        <v>3032797727</v>
      </c>
      <c r="E45" s="128">
        <v>0</v>
      </c>
      <c r="F45" s="128">
        <v>0</v>
      </c>
      <c r="G45" s="128">
        <v>0</v>
      </c>
      <c r="H45" s="128">
        <v>0</v>
      </c>
      <c r="I45" s="128">
        <v>0</v>
      </c>
      <c r="J45" s="128">
        <v>0</v>
      </c>
      <c r="K45" s="128">
        <v>0</v>
      </c>
      <c r="L45" s="128">
        <v>0</v>
      </c>
      <c r="M45" s="128">
        <v>0</v>
      </c>
      <c r="N45" s="128">
        <v>0</v>
      </c>
      <c r="O45" s="128">
        <v>0</v>
      </c>
      <c r="P45" s="128">
        <v>0</v>
      </c>
      <c r="Q45" s="128">
        <f t="shared" si="0"/>
        <v>0</v>
      </c>
    </row>
    <row r="46" spans="1:17" x14ac:dyDescent="0.25">
      <c r="B46" s="32" t="s">
        <v>59</v>
      </c>
      <c r="C46" s="127">
        <v>139003134</v>
      </c>
      <c r="D46" s="127">
        <v>139889621</v>
      </c>
      <c r="E46" s="128">
        <v>0</v>
      </c>
      <c r="F46" s="127">
        <v>12475561.17</v>
      </c>
      <c r="G46" s="127">
        <v>9664974.75</v>
      </c>
      <c r="H46" s="127">
        <v>10801402.83</v>
      </c>
      <c r="I46" s="127">
        <v>10884062.35</v>
      </c>
      <c r="J46" s="127">
        <v>11911367</v>
      </c>
      <c r="K46" s="127">
        <v>11656861.210000001</v>
      </c>
      <c r="L46" s="127">
        <v>10177280.490000002</v>
      </c>
      <c r="M46" s="127">
        <v>16702546.689999998</v>
      </c>
      <c r="N46" s="127">
        <v>11002150</v>
      </c>
      <c r="O46" s="127">
        <v>18108481.48</v>
      </c>
      <c r="P46" s="127">
        <v>13383131.210000003</v>
      </c>
      <c r="Q46" s="127">
        <f t="shared" si="0"/>
        <v>136767819.18000001</v>
      </c>
    </row>
    <row r="47" spans="1:17" x14ac:dyDescent="0.25">
      <c r="B47" s="32" t="s">
        <v>60</v>
      </c>
      <c r="C47" s="127">
        <v>2925757634</v>
      </c>
      <c r="D47" s="127">
        <v>2925757634</v>
      </c>
      <c r="E47" s="127">
        <v>6874830.4199999999</v>
      </c>
      <c r="F47" s="128">
        <v>0</v>
      </c>
      <c r="G47" s="128">
        <v>0</v>
      </c>
      <c r="H47" s="128">
        <v>0</v>
      </c>
      <c r="I47" s="127">
        <v>18943346.970000003</v>
      </c>
      <c r="J47" s="127">
        <v>770406669.77999997</v>
      </c>
      <c r="K47" s="127">
        <v>175141890.87</v>
      </c>
      <c r="L47" s="127">
        <v>182892277.09999999</v>
      </c>
      <c r="M47" s="127">
        <v>203889801.06999996</v>
      </c>
      <c r="N47" s="127">
        <v>232161610.23000002</v>
      </c>
      <c r="O47" s="127">
        <v>270899417.88999999</v>
      </c>
      <c r="P47" s="127">
        <v>912618489.71999979</v>
      </c>
      <c r="Q47" s="127">
        <f t="shared" si="0"/>
        <v>2773828334.0499997</v>
      </c>
    </row>
    <row r="48" spans="1:17" x14ac:dyDescent="0.25">
      <c r="B48" s="32" t="s">
        <v>61</v>
      </c>
      <c r="C48" s="127">
        <v>61861574</v>
      </c>
      <c r="D48" s="127">
        <v>68992312.00999999</v>
      </c>
      <c r="E48" s="127">
        <v>4082781.2899999996</v>
      </c>
      <c r="F48" s="127">
        <v>4412525.4400000004</v>
      </c>
      <c r="G48" s="127">
        <v>4548909.82</v>
      </c>
      <c r="H48" s="127">
        <v>4943706.1399999997</v>
      </c>
      <c r="I48" s="127">
        <v>4950024.76</v>
      </c>
      <c r="J48" s="127">
        <v>4847595.8999999994</v>
      </c>
      <c r="K48" s="127">
        <v>4674083.08</v>
      </c>
      <c r="L48" s="127">
        <v>4992655.6100000003</v>
      </c>
      <c r="M48" s="127">
        <v>4918529.04</v>
      </c>
      <c r="N48" s="127">
        <v>5045198.7299999995</v>
      </c>
      <c r="O48" s="127">
        <v>9776777.7899999991</v>
      </c>
      <c r="P48" s="127">
        <v>7959019.4000000004</v>
      </c>
      <c r="Q48" s="127">
        <f t="shared" si="0"/>
        <v>65151806.999999993</v>
      </c>
    </row>
    <row r="49" spans="2:17" x14ac:dyDescent="0.25">
      <c r="B49" s="32" t="s">
        <v>62</v>
      </c>
      <c r="C49" s="127">
        <v>61876262</v>
      </c>
      <c r="D49" s="127">
        <v>61876262</v>
      </c>
      <c r="E49" s="127">
        <v>1789292.79</v>
      </c>
      <c r="F49" s="127">
        <v>2497133.9200000004</v>
      </c>
      <c r="G49" s="127">
        <v>3952627.42</v>
      </c>
      <c r="H49" s="127">
        <v>3817529.13</v>
      </c>
      <c r="I49" s="127">
        <v>2497516.7499999995</v>
      </c>
      <c r="J49" s="127">
        <v>3869978.41</v>
      </c>
      <c r="K49" s="127">
        <v>6134830.6499999994</v>
      </c>
      <c r="L49" s="127">
        <v>7026021.0500000007</v>
      </c>
      <c r="M49" s="127">
        <v>3777926.7300000004</v>
      </c>
      <c r="N49" s="127">
        <v>4343448.5299999993</v>
      </c>
      <c r="O49" s="127">
        <v>6456805.0199999996</v>
      </c>
      <c r="P49" s="127">
        <v>7309076.0900000008</v>
      </c>
      <c r="Q49" s="127">
        <f t="shared" si="0"/>
        <v>53472186.49000001</v>
      </c>
    </row>
    <row r="50" spans="2:17" x14ac:dyDescent="0.25">
      <c r="B50" s="32" t="s">
        <v>63</v>
      </c>
      <c r="C50" s="127">
        <v>176630524</v>
      </c>
      <c r="D50" s="127">
        <v>154560524</v>
      </c>
      <c r="E50" s="127">
        <v>517346.8299999999</v>
      </c>
      <c r="F50" s="127">
        <v>8140861.9900000012</v>
      </c>
      <c r="G50" s="127">
        <v>8145152.3199999994</v>
      </c>
      <c r="H50" s="127">
        <v>8675553.7699999996</v>
      </c>
      <c r="I50" s="127">
        <v>7823839.9699999997</v>
      </c>
      <c r="J50" s="127">
        <v>7611087.2100000009</v>
      </c>
      <c r="K50" s="127">
        <v>8336060.1999999983</v>
      </c>
      <c r="L50" s="127">
        <v>8020299.7899999991</v>
      </c>
      <c r="M50" s="127">
        <v>8184293.9399999995</v>
      </c>
      <c r="N50" s="127">
        <v>7279269.1300000008</v>
      </c>
      <c r="O50" s="127">
        <v>11554130.1</v>
      </c>
      <c r="P50" s="127">
        <v>23883606.480000004</v>
      </c>
      <c r="Q50" s="127">
        <f t="shared" si="0"/>
        <v>108171501.72999999</v>
      </c>
    </row>
    <row r="51" spans="2:17" x14ac:dyDescent="0.25">
      <c r="B51" s="32" t="s">
        <v>64</v>
      </c>
      <c r="C51" s="127">
        <v>315559179</v>
      </c>
      <c r="D51" s="127">
        <v>315559179</v>
      </c>
      <c r="E51" s="127">
        <v>14958082.430000002</v>
      </c>
      <c r="F51" s="127">
        <v>22850439.91</v>
      </c>
      <c r="G51" s="127">
        <v>26559859.309999999</v>
      </c>
      <c r="H51" s="127">
        <v>23096005.439999998</v>
      </c>
      <c r="I51" s="127">
        <v>24159807.179999996</v>
      </c>
      <c r="J51" s="127">
        <v>23173267.889999997</v>
      </c>
      <c r="K51" s="127">
        <v>26461893.139999993</v>
      </c>
      <c r="L51" s="127">
        <v>25022008.769999996</v>
      </c>
      <c r="M51" s="127">
        <v>22543312.490000002</v>
      </c>
      <c r="N51" s="127">
        <v>28770115.239999998</v>
      </c>
      <c r="O51" s="127">
        <v>44775718.239999995</v>
      </c>
      <c r="P51" s="127">
        <v>32636780.790000003</v>
      </c>
      <c r="Q51" s="127">
        <f t="shared" si="0"/>
        <v>315007290.83000004</v>
      </c>
    </row>
    <row r="52" spans="2:17" x14ac:dyDescent="0.25">
      <c r="B52" s="32" t="s">
        <v>65</v>
      </c>
      <c r="C52" s="127">
        <v>210260879</v>
      </c>
      <c r="D52" s="127">
        <v>210260879</v>
      </c>
      <c r="E52" s="127">
        <v>7138340.4400000004</v>
      </c>
      <c r="F52" s="127">
        <v>12106611.17</v>
      </c>
      <c r="G52" s="127">
        <v>12819595.609999999</v>
      </c>
      <c r="H52" s="127">
        <v>11668717.629999999</v>
      </c>
      <c r="I52" s="127">
        <v>13080992.209999999</v>
      </c>
      <c r="J52" s="127">
        <v>12157354.870000001</v>
      </c>
      <c r="K52" s="127">
        <v>12844968.739999998</v>
      </c>
      <c r="L52" s="127">
        <v>12471445.799999999</v>
      </c>
      <c r="M52" s="127">
        <v>13960602.75</v>
      </c>
      <c r="N52" s="127">
        <v>13876554.960000001</v>
      </c>
      <c r="O52" s="127">
        <v>20411544.210000001</v>
      </c>
      <c r="P52" s="127">
        <v>44723985.489999995</v>
      </c>
      <c r="Q52" s="127">
        <f t="shared" si="0"/>
        <v>187260713.88</v>
      </c>
    </row>
    <row r="53" spans="2:17" x14ac:dyDescent="0.25">
      <c r="B53" s="32" t="s">
        <v>66</v>
      </c>
      <c r="C53" s="127">
        <v>125000000</v>
      </c>
      <c r="D53" s="127">
        <v>125000000</v>
      </c>
      <c r="E53" s="128">
        <v>0</v>
      </c>
      <c r="F53" s="127">
        <v>2488042.5900000008</v>
      </c>
      <c r="G53" s="127">
        <v>3313345.4099999997</v>
      </c>
      <c r="H53" s="127">
        <v>4629984.2299999995</v>
      </c>
      <c r="I53" s="127">
        <v>7350879.0800000001</v>
      </c>
      <c r="J53" s="127">
        <v>5028851.63</v>
      </c>
      <c r="K53" s="127">
        <v>15465641.73</v>
      </c>
      <c r="L53" s="127">
        <v>6385412.8899999997</v>
      </c>
      <c r="M53" s="127">
        <v>7761700.2599999988</v>
      </c>
      <c r="N53" s="127">
        <v>7019043.3699999992</v>
      </c>
      <c r="O53" s="127">
        <v>10815165.26</v>
      </c>
      <c r="P53" s="127">
        <v>15577618.76</v>
      </c>
      <c r="Q53" s="127">
        <f t="shared" si="0"/>
        <v>85835685.210000008</v>
      </c>
    </row>
    <row r="54" spans="2:17" x14ac:dyDescent="0.25">
      <c r="B54" s="32" t="s">
        <v>67</v>
      </c>
      <c r="C54" s="128">
        <v>0</v>
      </c>
      <c r="D54" s="127">
        <v>90000000</v>
      </c>
      <c r="E54" s="128">
        <v>0</v>
      </c>
      <c r="F54" s="128">
        <v>0</v>
      </c>
      <c r="G54" s="128">
        <v>0</v>
      </c>
      <c r="H54" s="128">
        <v>0</v>
      </c>
      <c r="I54" s="128">
        <v>0</v>
      </c>
      <c r="J54" s="128">
        <v>0</v>
      </c>
      <c r="K54" s="128">
        <v>0</v>
      </c>
      <c r="L54" s="128">
        <v>0</v>
      </c>
      <c r="M54" s="128">
        <v>0</v>
      </c>
      <c r="N54" s="127">
        <v>4813504.5599999996</v>
      </c>
      <c r="O54" s="127">
        <v>5478443.21</v>
      </c>
      <c r="P54" s="127">
        <v>61246030.539999999</v>
      </c>
      <c r="Q54" s="127">
        <f t="shared" si="0"/>
        <v>71537978.310000002</v>
      </c>
    </row>
    <row r="55" spans="2:17" x14ac:dyDescent="0.25">
      <c r="B55" s="32" t="s">
        <v>68</v>
      </c>
      <c r="C55" s="127">
        <v>20000000</v>
      </c>
      <c r="D55" s="127">
        <v>35000000</v>
      </c>
      <c r="E55" s="128">
        <v>0</v>
      </c>
      <c r="F55" s="128">
        <v>0</v>
      </c>
      <c r="G55" s="128">
        <v>0</v>
      </c>
      <c r="H55" s="128">
        <v>0</v>
      </c>
      <c r="I55" s="127">
        <v>1140962.1800000002</v>
      </c>
      <c r="J55" s="127">
        <v>1638845.7999999998</v>
      </c>
      <c r="K55" s="127">
        <v>2072030.63</v>
      </c>
      <c r="L55" s="127">
        <v>8153478.8799999999</v>
      </c>
      <c r="M55" s="127">
        <v>3410020.21</v>
      </c>
      <c r="N55" s="127">
        <v>3913002.65</v>
      </c>
      <c r="O55" s="127">
        <v>5539035.0300000003</v>
      </c>
      <c r="P55" s="127">
        <v>8787645.25</v>
      </c>
      <c r="Q55" s="127">
        <f t="shared" si="0"/>
        <v>34655020.629999995</v>
      </c>
    </row>
    <row r="56" spans="2:17" x14ac:dyDescent="0.25">
      <c r="B56" s="94" t="s">
        <v>69</v>
      </c>
      <c r="C56" s="129">
        <f>SUM(C10:C55)</f>
        <v>31907746961</v>
      </c>
      <c r="D56" s="129">
        <f t="shared" ref="D56" si="1">SUM(D10:D55)</f>
        <v>32319391271.009998</v>
      </c>
      <c r="E56" s="130">
        <f t="shared" ref="E56" si="2">SUM(E10:E55)</f>
        <v>161189658.70000002</v>
      </c>
      <c r="F56" s="131">
        <f t="shared" ref="F56" si="3">SUM(F10:F55)</f>
        <v>431633846.67000014</v>
      </c>
      <c r="G56" s="132">
        <f t="shared" ref="G56" si="4">SUM(G10:G55)</f>
        <v>488356696.9000001</v>
      </c>
      <c r="H56" s="130">
        <f t="shared" ref="H56" si="5">SUM(H10:H55)</f>
        <v>485110306.1400001</v>
      </c>
      <c r="I56" s="131">
        <f t="shared" ref="I56" si="6">SUM(I10:I55)</f>
        <v>645280571.24000013</v>
      </c>
      <c r="J56" s="132">
        <f t="shared" ref="J56" si="7">SUM(J10:J55)</f>
        <v>1342030883.0400002</v>
      </c>
      <c r="K56" s="130">
        <f t="shared" ref="K56" si="8">SUM(K10:K55)</f>
        <v>705536314.54999995</v>
      </c>
      <c r="L56" s="131">
        <f t="shared" ref="L56" si="9">SUM(L10:L55)</f>
        <v>770102363.50999987</v>
      </c>
      <c r="M56" s="132">
        <f t="shared" ref="M56" si="10">SUM(M10:M55)</f>
        <v>949620403.68000007</v>
      </c>
      <c r="N56" s="130">
        <f t="shared" ref="N56" si="11">SUM(N10:N55)</f>
        <v>890910955.74999988</v>
      </c>
      <c r="O56" s="131">
        <f t="shared" ref="O56" si="12">SUM(O10:O55)</f>
        <v>1079496476.1299999</v>
      </c>
      <c r="P56" s="132">
        <f t="shared" ref="P56" si="13">SUM(P10:P55)</f>
        <v>2153161267.9399996</v>
      </c>
      <c r="Q56" s="133">
        <f t="shared" si="0"/>
        <v>10102429744.25</v>
      </c>
    </row>
    <row r="57" spans="2:17" x14ac:dyDescent="0.25">
      <c r="C57" s="134"/>
      <c r="D57" s="134"/>
      <c r="E57" s="134"/>
      <c r="F57" s="134"/>
      <c r="G57" s="134"/>
      <c r="H57" s="134"/>
      <c r="I57" s="134"/>
      <c r="J57" s="134"/>
      <c r="K57" s="134"/>
      <c r="L57" s="134"/>
      <c r="M57" s="134"/>
      <c r="N57" s="134"/>
      <c r="O57" s="134"/>
      <c r="P57" s="134"/>
      <c r="Q57" s="134"/>
    </row>
    <row r="58" spans="2:17" ht="17.25" x14ac:dyDescent="0.25">
      <c r="B58" s="94" t="s">
        <v>70</v>
      </c>
      <c r="C58" s="135"/>
      <c r="D58" s="136"/>
      <c r="E58" s="137"/>
      <c r="F58" s="138"/>
      <c r="G58" s="139"/>
      <c r="H58" s="137"/>
      <c r="I58" s="138"/>
      <c r="J58" s="139"/>
      <c r="K58" s="137"/>
      <c r="L58" s="138"/>
      <c r="M58" s="139"/>
      <c r="N58" s="137"/>
      <c r="O58" s="138"/>
      <c r="P58" s="139"/>
      <c r="Q58" s="140"/>
    </row>
    <row r="59" spans="2:17" s="63" customFormat="1" x14ac:dyDescent="0.25">
      <c r="B59" s="32" t="s">
        <v>33</v>
      </c>
      <c r="C59" s="141">
        <v>0</v>
      </c>
      <c r="D59" s="142">
        <v>60000</v>
      </c>
      <c r="E59" s="141">
        <v>0</v>
      </c>
      <c r="F59" s="141">
        <v>0</v>
      </c>
      <c r="G59" s="141">
        <v>0</v>
      </c>
      <c r="H59" s="141">
        <v>0</v>
      </c>
      <c r="I59" s="141">
        <v>0</v>
      </c>
      <c r="J59" s="142">
        <v>60000</v>
      </c>
      <c r="K59" s="141">
        <v>0</v>
      </c>
      <c r="L59" s="141">
        <v>0</v>
      </c>
      <c r="M59" s="141">
        <v>0</v>
      </c>
      <c r="N59" s="141">
        <v>0</v>
      </c>
      <c r="O59" s="141">
        <v>0</v>
      </c>
      <c r="P59" s="141">
        <v>0</v>
      </c>
      <c r="Q59" s="142">
        <f t="shared" si="0"/>
        <v>60000</v>
      </c>
    </row>
    <row r="60" spans="2:17" s="63" customFormat="1" x14ac:dyDescent="0.25">
      <c r="B60" s="32" t="s">
        <v>34</v>
      </c>
      <c r="C60" s="142">
        <v>28500000</v>
      </c>
      <c r="D60" s="142">
        <v>28500000</v>
      </c>
      <c r="E60" s="141">
        <v>0</v>
      </c>
      <c r="F60" s="141">
        <v>0</v>
      </c>
      <c r="G60" s="141">
        <v>0</v>
      </c>
      <c r="H60" s="141">
        <v>0</v>
      </c>
      <c r="I60" s="141">
        <v>0</v>
      </c>
      <c r="J60" s="141">
        <v>0</v>
      </c>
      <c r="K60" s="141">
        <v>0</v>
      </c>
      <c r="L60" s="141">
        <v>0</v>
      </c>
      <c r="M60" s="141">
        <v>0</v>
      </c>
      <c r="N60" s="141">
        <v>0</v>
      </c>
      <c r="O60" s="141">
        <v>0</v>
      </c>
      <c r="P60" s="141">
        <v>0</v>
      </c>
      <c r="Q60" s="141">
        <f t="shared" si="0"/>
        <v>0</v>
      </c>
    </row>
    <row r="61" spans="2:17" s="63" customFormat="1" x14ac:dyDescent="0.25">
      <c r="B61" s="32" t="s">
        <v>36</v>
      </c>
      <c r="C61" s="142">
        <v>292756696</v>
      </c>
      <c r="D61" s="142">
        <v>292756696</v>
      </c>
      <c r="E61" s="141">
        <v>0</v>
      </c>
      <c r="F61" s="141">
        <v>0</v>
      </c>
      <c r="G61" s="141">
        <v>0</v>
      </c>
      <c r="H61" s="141">
        <v>0</v>
      </c>
      <c r="I61" s="141">
        <v>0</v>
      </c>
      <c r="J61" s="141">
        <v>0</v>
      </c>
      <c r="K61" s="141">
        <v>0</v>
      </c>
      <c r="L61" s="141">
        <v>0</v>
      </c>
      <c r="M61" s="141">
        <v>0</v>
      </c>
      <c r="N61" s="141">
        <v>0</v>
      </c>
      <c r="O61" s="141">
        <v>0</v>
      </c>
      <c r="P61" s="141">
        <v>0</v>
      </c>
      <c r="Q61" s="141">
        <f t="shared" si="0"/>
        <v>0</v>
      </c>
    </row>
    <row r="62" spans="2:17" s="63" customFormat="1" x14ac:dyDescent="0.25">
      <c r="B62" s="32" t="s">
        <v>41</v>
      </c>
      <c r="C62" s="141">
        <v>0</v>
      </c>
      <c r="D62" s="142">
        <v>5034483</v>
      </c>
      <c r="E62" s="141">
        <v>0</v>
      </c>
      <c r="F62" s="141">
        <v>0</v>
      </c>
      <c r="G62" s="141">
        <v>0</v>
      </c>
      <c r="H62" s="141">
        <v>0</v>
      </c>
      <c r="I62" s="141">
        <v>0</v>
      </c>
      <c r="J62" s="141">
        <v>0</v>
      </c>
      <c r="K62" s="141">
        <v>0</v>
      </c>
      <c r="L62" s="141">
        <v>0</v>
      </c>
      <c r="M62" s="141">
        <v>0</v>
      </c>
      <c r="N62" s="141">
        <v>0</v>
      </c>
      <c r="O62" s="141">
        <v>0</v>
      </c>
      <c r="P62" s="141">
        <v>0</v>
      </c>
      <c r="Q62" s="141">
        <f t="shared" si="0"/>
        <v>0</v>
      </c>
    </row>
    <row r="63" spans="2:17" x14ac:dyDescent="0.25">
      <c r="B63" s="32" t="s">
        <v>46</v>
      </c>
      <c r="C63" s="128">
        <v>0</v>
      </c>
      <c r="D63" s="127">
        <v>25000000</v>
      </c>
      <c r="E63" s="128">
        <v>0</v>
      </c>
      <c r="F63" s="128">
        <v>0</v>
      </c>
      <c r="G63" s="128">
        <v>0</v>
      </c>
      <c r="H63" s="128">
        <v>0</v>
      </c>
      <c r="I63" s="128">
        <v>0</v>
      </c>
      <c r="J63" s="128">
        <v>0</v>
      </c>
      <c r="K63" s="128">
        <v>0</v>
      </c>
      <c r="L63" s="128">
        <v>0</v>
      </c>
      <c r="M63" s="128">
        <v>0</v>
      </c>
      <c r="N63" s="128">
        <v>0</v>
      </c>
      <c r="O63" s="128">
        <v>0</v>
      </c>
      <c r="P63" s="127">
        <v>25000000</v>
      </c>
      <c r="Q63" s="127">
        <f t="shared" si="0"/>
        <v>25000000</v>
      </c>
    </row>
    <row r="64" spans="2:17" x14ac:dyDescent="0.25">
      <c r="B64" s="32" t="s">
        <v>58</v>
      </c>
      <c r="C64" s="127">
        <v>828308604</v>
      </c>
      <c r="D64" s="127">
        <v>828308604</v>
      </c>
      <c r="E64" s="128">
        <v>0</v>
      </c>
      <c r="F64" s="128">
        <v>0</v>
      </c>
      <c r="G64" s="128">
        <v>0</v>
      </c>
      <c r="H64" s="128">
        <v>0</v>
      </c>
      <c r="I64" s="128">
        <v>0</v>
      </c>
      <c r="J64" s="128">
        <v>0</v>
      </c>
      <c r="K64" s="128">
        <v>0</v>
      </c>
      <c r="L64" s="128">
        <v>0</v>
      </c>
      <c r="M64" s="128">
        <v>0</v>
      </c>
      <c r="N64" s="128">
        <v>0</v>
      </c>
      <c r="O64" s="128">
        <v>0</v>
      </c>
      <c r="P64" s="128">
        <v>0</v>
      </c>
      <c r="Q64" s="128">
        <f t="shared" si="0"/>
        <v>0</v>
      </c>
    </row>
    <row r="65" spans="2:17" x14ac:dyDescent="0.25">
      <c r="B65" s="94" t="s">
        <v>71</v>
      </c>
      <c r="C65" s="129">
        <f>SUM(C59:C64)</f>
        <v>1149565300</v>
      </c>
      <c r="D65" s="129">
        <f>SUM(D59:D64)</f>
        <v>1179659783</v>
      </c>
      <c r="E65" s="137">
        <f t="shared" ref="E65" si="14">SUM(E59:E64)</f>
        <v>0</v>
      </c>
      <c r="F65" s="138">
        <f t="shared" ref="F65" si="15">SUM(F59:F64)</f>
        <v>0</v>
      </c>
      <c r="G65" s="139">
        <f t="shared" ref="G65" si="16">SUM(G59:G64)</f>
        <v>0</v>
      </c>
      <c r="H65" s="137">
        <f t="shared" ref="H65" si="17">SUM(H59:H64)</f>
        <v>0</v>
      </c>
      <c r="I65" s="138">
        <f t="shared" ref="I65" si="18">SUM(I59:I64)</f>
        <v>0</v>
      </c>
      <c r="J65" s="132">
        <f t="shared" ref="J65" si="19">SUM(J59:J64)</f>
        <v>60000</v>
      </c>
      <c r="K65" s="137">
        <f t="shared" ref="K65" si="20">SUM(K59:K64)</f>
        <v>0</v>
      </c>
      <c r="L65" s="138">
        <f t="shared" ref="L65" si="21">SUM(L59:L64)</f>
        <v>0</v>
      </c>
      <c r="M65" s="139">
        <f t="shared" ref="M65" si="22">SUM(M59:M64)</f>
        <v>0</v>
      </c>
      <c r="N65" s="137">
        <f t="shared" ref="N65" si="23">SUM(N59:N64)</f>
        <v>0</v>
      </c>
      <c r="O65" s="138">
        <f t="shared" ref="O65" si="24">SUM(O59:O64)</f>
        <v>0</v>
      </c>
      <c r="P65" s="132">
        <f>SUM(P59:P64)</f>
        <v>25000000</v>
      </c>
      <c r="Q65" s="133">
        <f t="shared" si="0"/>
        <v>25060000</v>
      </c>
    </row>
    <row r="66" spans="2:17" x14ac:dyDescent="0.25">
      <c r="C66" s="134"/>
      <c r="D66" s="134"/>
      <c r="E66" s="47"/>
      <c r="F66" s="47"/>
      <c r="G66" s="47"/>
      <c r="H66" s="47"/>
      <c r="I66" s="47"/>
      <c r="J66" s="47"/>
      <c r="K66" s="150"/>
      <c r="L66" s="150"/>
      <c r="M66" s="150"/>
      <c r="N66" s="151"/>
      <c r="O66" s="134"/>
      <c r="P66" s="134"/>
      <c r="Q66" s="134"/>
    </row>
    <row r="67" spans="2:17" x14ac:dyDescent="0.25">
      <c r="B67" s="94" t="s">
        <v>72</v>
      </c>
      <c r="C67" s="129">
        <f>C56+C65</f>
        <v>33057312261</v>
      </c>
      <c r="D67" s="129">
        <f>D56+D65</f>
        <v>33499051054.009998</v>
      </c>
      <c r="E67" s="130">
        <f t="shared" ref="E67:Q67" si="25">E56+E65</f>
        <v>161189658.70000002</v>
      </c>
      <c r="F67" s="131">
        <f t="shared" si="25"/>
        <v>431633846.67000014</v>
      </c>
      <c r="G67" s="132">
        <f t="shared" si="25"/>
        <v>488356696.9000001</v>
      </c>
      <c r="H67" s="130">
        <f t="shared" si="25"/>
        <v>485110306.1400001</v>
      </c>
      <c r="I67" s="131">
        <f t="shared" si="25"/>
        <v>645280571.24000013</v>
      </c>
      <c r="J67" s="132">
        <f t="shared" si="25"/>
        <v>1342090883.0400002</v>
      </c>
      <c r="K67" s="130">
        <f t="shared" si="25"/>
        <v>705536314.54999995</v>
      </c>
      <c r="L67" s="131">
        <f t="shared" si="25"/>
        <v>770102363.50999987</v>
      </c>
      <c r="M67" s="132">
        <f t="shared" si="25"/>
        <v>949620403.68000007</v>
      </c>
      <c r="N67" s="130">
        <f t="shared" si="25"/>
        <v>890910955.74999988</v>
      </c>
      <c r="O67" s="131">
        <f t="shared" si="25"/>
        <v>1079496476.1299999</v>
      </c>
      <c r="P67" s="132">
        <f t="shared" si="25"/>
        <v>2178161267.9399996</v>
      </c>
      <c r="Q67" s="133">
        <f t="shared" si="25"/>
        <v>10127489744.25</v>
      </c>
    </row>
    <row r="68" spans="2:17" x14ac:dyDescent="0.25">
      <c r="B68" s="64" t="s">
        <v>73</v>
      </c>
      <c r="C68" s="43"/>
      <c r="D68" s="77"/>
      <c r="O68" s="42"/>
      <c r="P68" s="42"/>
      <c r="Q68" s="37"/>
    </row>
    <row r="69" spans="2:17" x14ac:dyDescent="0.25">
      <c r="B69" s="64" t="s">
        <v>74</v>
      </c>
      <c r="C69" s="41"/>
      <c r="D69" s="40"/>
      <c r="F69" s="76"/>
      <c r="Q69" s="37"/>
    </row>
    <row r="70" spans="2:17" x14ac:dyDescent="0.25">
      <c r="B70" s="39"/>
      <c r="C70" s="39"/>
      <c r="D70" s="38"/>
      <c r="I70" s="34"/>
      <c r="L70" s="35"/>
      <c r="M70" s="35"/>
      <c r="N70" s="35"/>
      <c r="O70" s="35"/>
      <c r="P70" s="35"/>
      <c r="Q70" s="37"/>
    </row>
    <row r="71" spans="2:17" x14ac:dyDescent="0.25">
      <c r="D71" s="34"/>
    </row>
    <row r="72" spans="2:17" x14ac:dyDescent="0.25">
      <c r="L72" s="35"/>
      <c r="M72" s="35"/>
      <c r="N72" s="36"/>
      <c r="O72" s="35"/>
      <c r="P72" s="35"/>
    </row>
    <row r="73" spans="2:17" x14ac:dyDescent="0.25">
      <c r="N73" s="34"/>
    </row>
    <row r="78" spans="2:17" x14ac:dyDescent="0.25">
      <c r="N78" s="33"/>
    </row>
  </sheetData>
  <mergeCells count="8">
    <mergeCell ref="B2:Q2"/>
    <mergeCell ref="B4:Q4"/>
    <mergeCell ref="B8:B9"/>
    <mergeCell ref="D8:D9"/>
    <mergeCell ref="C8:C9"/>
    <mergeCell ref="E8:Q8"/>
    <mergeCell ref="B3:Q3"/>
    <mergeCell ref="B5:Q5"/>
  </mergeCells>
  <printOptions horizontalCentered="1" verticalCentered="1"/>
  <pageMargins left="0" right="0" top="0" bottom="0" header="0" footer="0"/>
  <pageSetup paperSize="5" scale="64" orientation="landscape" r:id="rId1"/>
  <ignoredErrors>
    <ignoredError sqref="Q10:Q64"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0B39D-56C4-4048-B909-D1152B3C6FF4}">
  <sheetPr>
    <pageSetUpPr fitToPage="1"/>
  </sheetPr>
  <dimension ref="A1:W102"/>
  <sheetViews>
    <sheetView showGridLines="0" zoomScaleNormal="100" workbookViewId="0">
      <selection activeCell="B8" sqref="B8:B9"/>
    </sheetView>
  </sheetViews>
  <sheetFormatPr defaultColWidth="9.140625" defaultRowHeight="15" x14ac:dyDescent="0.25"/>
  <cols>
    <col min="1" max="1" width="14.140625" style="32" customWidth="1"/>
    <col min="2" max="2" width="77" style="32" customWidth="1"/>
    <col min="3" max="3" width="20.7109375" style="32" customWidth="1"/>
    <col min="4" max="4" width="17.140625" style="32" customWidth="1"/>
    <col min="5" max="5" width="20.42578125" style="32" bestFit="1" customWidth="1"/>
    <col min="6" max="9" width="15.42578125" style="32" bestFit="1" customWidth="1"/>
    <col min="10" max="10" width="15.28515625" style="32" customWidth="1"/>
    <col min="11" max="13" width="15.42578125" style="32" bestFit="1" customWidth="1"/>
    <col min="14" max="15" width="15.28515625" style="32" bestFit="1" customWidth="1"/>
    <col min="16" max="16" width="17.85546875" style="32" bestFit="1" customWidth="1"/>
    <col min="17" max="17" width="16.42578125" style="32" bestFit="1" customWidth="1"/>
    <col min="18" max="18" width="17.85546875" style="32" bestFit="1" customWidth="1"/>
    <col min="19" max="19" width="18.85546875" style="32" bestFit="1" customWidth="1"/>
    <col min="20" max="20" width="17.85546875" style="32" bestFit="1" customWidth="1"/>
    <col min="21" max="21" width="18.85546875" style="32" bestFit="1" customWidth="1"/>
    <col min="22" max="22" width="18.5703125" style="32" bestFit="1" customWidth="1"/>
    <col min="23" max="16384" width="9.140625" style="32"/>
  </cols>
  <sheetData>
    <row r="1" spans="2:22" customFormat="1" x14ac:dyDescent="0.25">
      <c r="N1" t="s">
        <v>156</v>
      </c>
    </row>
    <row r="2" spans="2:22" customFormat="1" ht="28.5" x14ac:dyDescent="0.25">
      <c r="B2" s="169" t="s">
        <v>0</v>
      </c>
      <c r="C2" s="169"/>
      <c r="D2" s="169"/>
      <c r="E2" s="169"/>
      <c r="F2" s="169"/>
      <c r="G2" s="169"/>
      <c r="H2" s="169"/>
      <c r="I2" s="169"/>
      <c r="J2" s="169"/>
      <c r="K2" s="169"/>
      <c r="L2" s="169"/>
      <c r="M2" s="169"/>
      <c r="N2" s="169"/>
      <c r="O2" s="169"/>
      <c r="P2" s="169"/>
      <c r="Q2" s="169"/>
    </row>
    <row r="3" spans="2:22" customFormat="1" ht="21" x14ac:dyDescent="0.25">
      <c r="B3" s="170" t="s">
        <v>1</v>
      </c>
      <c r="C3" s="170"/>
      <c r="D3" s="170"/>
      <c r="E3" s="170"/>
      <c r="F3" s="170"/>
      <c r="G3" s="170"/>
      <c r="H3" s="170"/>
      <c r="I3" s="170"/>
      <c r="J3" s="170"/>
      <c r="K3" s="170"/>
      <c r="L3" s="170"/>
      <c r="M3" s="170"/>
      <c r="N3" s="170"/>
      <c r="O3" s="170"/>
      <c r="P3" s="170"/>
      <c r="Q3" s="170"/>
    </row>
    <row r="4" spans="2:22" customFormat="1" ht="15.75" x14ac:dyDescent="0.25">
      <c r="B4" s="171" t="s">
        <v>2</v>
      </c>
      <c r="C4" s="171"/>
      <c r="D4" s="171"/>
      <c r="E4" s="171"/>
      <c r="F4" s="171"/>
      <c r="G4" s="171"/>
      <c r="H4" s="171"/>
      <c r="I4" s="171"/>
      <c r="J4" s="171"/>
      <c r="K4" s="171"/>
      <c r="L4" s="171"/>
      <c r="M4" s="171"/>
      <c r="N4" s="171"/>
      <c r="O4" s="171"/>
      <c r="P4" s="171"/>
      <c r="Q4" s="171"/>
    </row>
    <row r="5" spans="2:22" customFormat="1" ht="15.75" x14ac:dyDescent="0.25">
      <c r="B5" s="171" t="s">
        <v>3</v>
      </c>
      <c r="C5" s="171"/>
      <c r="D5" s="171"/>
      <c r="E5" s="171"/>
      <c r="F5" s="171"/>
      <c r="G5" s="171"/>
      <c r="H5" s="171"/>
      <c r="I5" s="171"/>
      <c r="J5" s="171"/>
      <c r="K5" s="171"/>
      <c r="L5" s="171"/>
      <c r="M5" s="171"/>
      <c r="N5" s="171"/>
      <c r="O5" s="171"/>
      <c r="P5" s="171"/>
      <c r="Q5" s="171"/>
    </row>
    <row r="6" spans="2:22" customFormat="1" x14ac:dyDescent="0.25"/>
    <row r="7" spans="2:22" customFormat="1" x14ac:dyDescent="0.25">
      <c r="B7" s="3" t="s">
        <v>164</v>
      </c>
      <c r="C7" s="25"/>
      <c r="D7" s="25"/>
      <c r="Q7" s="31" t="s">
        <v>5</v>
      </c>
    </row>
    <row r="8" spans="2:22" ht="21.75" customHeight="1" x14ac:dyDescent="0.25">
      <c r="B8" s="172" t="s">
        <v>6</v>
      </c>
      <c r="C8" s="99" t="s">
        <v>136</v>
      </c>
      <c r="D8" s="200" t="s">
        <v>158</v>
      </c>
      <c r="E8" s="174" t="s">
        <v>9</v>
      </c>
      <c r="F8" s="175"/>
      <c r="G8" s="175"/>
      <c r="H8" s="175"/>
      <c r="I8" s="175"/>
      <c r="J8" s="175"/>
      <c r="K8" s="175"/>
      <c r="L8" s="175"/>
      <c r="M8" s="175"/>
      <c r="N8" s="175"/>
      <c r="O8" s="175"/>
      <c r="P8" s="175"/>
      <c r="Q8" s="175"/>
    </row>
    <row r="9" spans="2:22" s="48" customFormat="1" x14ac:dyDescent="0.25">
      <c r="B9" s="173"/>
      <c r="C9" s="100" t="s">
        <v>165</v>
      </c>
      <c r="D9" s="201"/>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x14ac:dyDescent="0.25">
      <c r="B10" s="87" t="s">
        <v>23</v>
      </c>
      <c r="C10" s="112">
        <v>501555814</v>
      </c>
      <c r="D10" s="112">
        <v>691995225.45000005</v>
      </c>
      <c r="E10" s="112">
        <v>28588335.049999997</v>
      </c>
      <c r="F10" s="80">
        <v>31781157.980000004</v>
      </c>
      <c r="G10" s="80">
        <v>31734154.639999989</v>
      </c>
      <c r="H10" s="80">
        <v>48928717.699999988</v>
      </c>
      <c r="I10" s="80">
        <v>62902860.159999996</v>
      </c>
      <c r="J10" s="80">
        <v>39553759.539999992</v>
      </c>
      <c r="K10" s="80">
        <v>37872813.519999996</v>
      </c>
      <c r="L10" s="80">
        <v>42965892.899999999</v>
      </c>
      <c r="M10" s="80">
        <v>49831545.659999996</v>
      </c>
      <c r="N10" s="80">
        <v>45861993.130000003</v>
      </c>
      <c r="O10" s="80">
        <v>41721555.720000006</v>
      </c>
      <c r="P10" s="80">
        <v>114331361.20999996</v>
      </c>
      <c r="Q10" s="80">
        <f>SUM(E10:P10)</f>
        <v>576074147.20999992</v>
      </c>
      <c r="R10"/>
      <c r="S10" s="4"/>
      <c r="T10" s="4"/>
      <c r="U10" s="4"/>
      <c r="V10"/>
    </row>
    <row r="11" spans="2:22" x14ac:dyDescent="0.25">
      <c r="B11" s="87" t="s">
        <v>24</v>
      </c>
      <c r="C11" s="112">
        <v>58074067</v>
      </c>
      <c r="D11" s="112">
        <v>64610943.340000004</v>
      </c>
      <c r="E11" s="112">
        <v>2640260.65</v>
      </c>
      <c r="F11" s="80">
        <v>5169191.3600000003</v>
      </c>
      <c r="G11" s="80">
        <v>4542169.830000001</v>
      </c>
      <c r="H11" s="80">
        <v>5301771.07</v>
      </c>
      <c r="I11" s="80">
        <v>5668054.0899999999</v>
      </c>
      <c r="J11" s="80">
        <v>4859926.8699999982</v>
      </c>
      <c r="K11" s="80">
        <v>4272689.1800000006</v>
      </c>
      <c r="L11" s="80">
        <v>4475345.0200000005</v>
      </c>
      <c r="M11" s="80">
        <v>5168425.6900000013</v>
      </c>
      <c r="N11" s="80">
        <v>5120126.5600000005</v>
      </c>
      <c r="O11" s="80">
        <v>7984069.8200000003</v>
      </c>
      <c r="P11" s="80">
        <v>6795879.0300000012</v>
      </c>
      <c r="Q11" s="80">
        <f t="shared" ref="Q11:Q74" si="0">SUM(E11:P11)</f>
        <v>61997909.170000009</v>
      </c>
      <c r="R11"/>
      <c r="S11" s="4"/>
      <c r="T11" s="4"/>
      <c r="U11" s="4"/>
      <c r="V11"/>
    </row>
    <row r="12" spans="2:22" x14ac:dyDescent="0.25">
      <c r="B12" s="87" t="s">
        <v>105</v>
      </c>
      <c r="C12" s="112">
        <v>1380765273</v>
      </c>
      <c r="D12" s="112">
        <v>1937965273</v>
      </c>
      <c r="E12" s="112"/>
      <c r="F12" s="80"/>
      <c r="G12" s="80"/>
      <c r="H12" s="80"/>
      <c r="I12" s="80"/>
      <c r="J12" s="80"/>
      <c r="K12" s="80"/>
      <c r="L12" s="80"/>
      <c r="M12" s="80"/>
      <c r="N12" s="80"/>
      <c r="O12" s="80"/>
      <c r="P12" s="80"/>
      <c r="Q12" s="80">
        <f t="shared" si="0"/>
        <v>0</v>
      </c>
      <c r="R12"/>
      <c r="S12" s="4"/>
      <c r="T12" s="4"/>
      <c r="U12" s="4"/>
      <c r="V12"/>
    </row>
    <row r="13" spans="2:22" x14ac:dyDescent="0.25">
      <c r="B13" s="87" t="s">
        <v>26</v>
      </c>
      <c r="C13" s="112">
        <v>616792804</v>
      </c>
      <c r="D13" s="112">
        <v>616792804</v>
      </c>
      <c r="E13" s="112"/>
      <c r="F13" s="80"/>
      <c r="G13" s="80"/>
      <c r="H13" s="80"/>
      <c r="I13" s="80"/>
      <c r="J13" s="80"/>
      <c r="K13" s="80"/>
      <c r="L13" s="80"/>
      <c r="M13" s="80"/>
      <c r="N13" s="80"/>
      <c r="O13" s="80"/>
      <c r="P13" s="80"/>
      <c r="Q13" s="80">
        <f t="shared" si="0"/>
        <v>0</v>
      </c>
      <c r="R13"/>
      <c r="S13" s="4"/>
      <c r="T13" s="4"/>
      <c r="U13" s="4"/>
      <c r="V13"/>
    </row>
    <row r="14" spans="2:22" x14ac:dyDescent="0.25">
      <c r="B14" s="87" t="s">
        <v>27</v>
      </c>
      <c r="C14" s="112">
        <v>190167111</v>
      </c>
      <c r="D14" s="112">
        <v>214644811</v>
      </c>
      <c r="E14" s="112">
        <v>11744520.719999999</v>
      </c>
      <c r="F14" s="80">
        <v>11822640.909999998</v>
      </c>
      <c r="G14" s="80">
        <v>13524666.949999999</v>
      </c>
      <c r="H14" s="80">
        <v>13453872.199999999</v>
      </c>
      <c r="I14" s="80">
        <v>18388126.760000002</v>
      </c>
      <c r="J14" s="80">
        <v>13979758.410000004</v>
      </c>
      <c r="K14" s="80">
        <v>13718203.439999996</v>
      </c>
      <c r="L14" s="80">
        <v>16158068.65</v>
      </c>
      <c r="M14" s="80">
        <v>13705744.159999998</v>
      </c>
      <c r="N14" s="80">
        <v>12688046.139999999</v>
      </c>
      <c r="O14" s="80">
        <v>23107726.800000001</v>
      </c>
      <c r="P14" s="80">
        <v>48259659.979999997</v>
      </c>
      <c r="Q14" s="80">
        <f t="shared" si="0"/>
        <v>210551035.12</v>
      </c>
      <c r="R14"/>
      <c r="S14" s="4"/>
      <c r="T14" s="4"/>
      <c r="U14" s="4"/>
      <c r="V14"/>
    </row>
    <row r="15" spans="2:22" x14ac:dyDescent="0.25">
      <c r="B15" s="87" t="s">
        <v>28</v>
      </c>
      <c r="C15" s="112">
        <v>2008317326</v>
      </c>
      <c r="D15" s="112">
        <v>2414572372.1799998</v>
      </c>
      <c r="E15" s="112">
        <v>118747720.78000002</v>
      </c>
      <c r="F15" s="80">
        <v>134753531.88000003</v>
      </c>
      <c r="G15" s="80">
        <v>205244391.13000003</v>
      </c>
      <c r="H15" s="80">
        <v>229373072.66999999</v>
      </c>
      <c r="I15" s="80">
        <v>179960036.82999995</v>
      </c>
      <c r="J15" s="80">
        <v>193806426.75999993</v>
      </c>
      <c r="K15" s="80">
        <v>146698922.81999999</v>
      </c>
      <c r="L15" s="80">
        <v>207115124.24000004</v>
      </c>
      <c r="M15" s="80">
        <v>173688068.30999997</v>
      </c>
      <c r="N15" s="80">
        <v>147488094.65000001</v>
      </c>
      <c r="O15" s="80">
        <v>328226460.55999994</v>
      </c>
      <c r="P15" s="80">
        <v>201705554.88999999</v>
      </c>
      <c r="Q15" s="80">
        <f t="shared" si="0"/>
        <v>2266807405.52</v>
      </c>
      <c r="R15"/>
      <c r="S15" s="4"/>
      <c r="T15" s="4"/>
      <c r="U15" s="4"/>
      <c r="V15"/>
    </row>
    <row r="16" spans="2:22" x14ac:dyDescent="0.25">
      <c r="B16" s="87" t="s">
        <v>29</v>
      </c>
      <c r="C16" s="112">
        <v>71925496</v>
      </c>
      <c r="D16" s="112">
        <v>100055718.56</v>
      </c>
      <c r="E16" s="112">
        <v>3426789.58</v>
      </c>
      <c r="F16" s="80">
        <v>3403853.43</v>
      </c>
      <c r="G16" s="80">
        <v>3597397.1</v>
      </c>
      <c r="H16" s="80">
        <v>3437302.13</v>
      </c>
      <c r="I16" s="80">
        <v>11218323.68</v>
      </c>
      <c r="J16" s="80">
        <v>6353605.96</v>
      </c>
      <c r="K16" s="80">
        <v>8305193.5599999996</v>
      </c>
      <c r="L16" s="80">
        <v>6738154.75</v>
      </c>
      <c r="M16" s="80">
        <v>6270716.25</v>
      </c>
      <c r="N16" s="80">
        <v>7426806.5499999998</v>
      </c>
      <c r="O16" s="80">
        <v>10320483.669999996</v>
      </c>
      <c r="P16" s="80">
        <v>11664375.479999999</v>
      </c>
      <c r="Q16" s="80">
        <f t="shared" si="0"/>
        <v>82163002.140000001</v>
      </c>
      <c r="R16"/>
      <c r="S16" s="4"/>
      <c r="T16" s="4"/>
      <c r="U16" s="4"/>
      <c r="V16"/>
    </row>
    <row r="17" spans="2:22" x14ac:dyDescent="0.25">
      <c r="B17" s="87" t="s">
        <v>30</v>
      </c>
      <c r="C17" s="112">
        <v>20352056</v>
      </c>
      <c r="D17" s="112">
        <v>27400502.780000001</v>
      </c>
      <c r="E17" s="112">
        <v>1169112.8799999999</v>
      </c>
      <c r="F17" s="80">
        <v>1280957.4399999999</v>
      </c>
      <c r="G17" s="80">
        <v>1489197.8099999998</v>
      </c>
      <c r="H17" s="80">
        <v>1357788.8699999999</v>
      </c>
      <c r="I17" s="80">
        <v>1697631.8199999996</v>
      </c>
      <c r="J17" s="80">
        <v>1512377.13</v>
      </c>
      <c r="K17" s="80">
        <v>1566144.1299999997</v>
      </c>
      <c r="L17" s="80">
        <v>1474326.73</v>
      </c>
      <c r="M17" s="80">
        <v>4930685.97</v>
      </c>
      <c r="N17" s="80">
        <v>1910252.93</v>
      </c>
      <c r="O17" s="80">
        <v>2640244.2900000005</v>
      </c>
      <c r="P17" s="80">
        <v>1632747.1799999995</v>
      </c>
      <c r="Q17" s="80">
        <f t="shared" si="0"/>
        <v>22661467.179999996</v>
      </c>
      <c r="R17"/>
      <c r="S17" s="4"/>
      <c r="T17" s="4"/>
      <c r="U17" s="4"/>
      <c r="V17"/>
    </row>
    <row r="18" spans="2:22" x14ac:dyDescent="0.25">
      <c r="B18" s="87" t="s">
        <v>31</v>
      </c>
      <c r="C18" s="112">
        <v>6483041331</v>
      </c>
      <c r="D18" s="112">
        <v>15336595744.389999</v>
      </c>
      <c r="E18" s="112">
        <v>160196628.28999999</v>
      </c>
      <c r="F18" s="80">
        <v>169835726.07999998</v>
      </c>
      <c r="G18" s="80">
        <v>872854037.68000007</v>
      </c>
      <c r="H18" s="80">
        <v>553026430.35000002</v>
      </c>
      <c r="I18" s="80">
        <v>290888357.09999996</v>
      </c>
      <c r="J18" s="80">
        <v>1183177859.6700001</v>
      </c>
      <c r="K18" s="80">
        <v>1004049557.05</v>
      </c>
      <c r="L18" s="80">
        <v>510977629.06999999</v>
      </c>
      <c r="M18" s="80">
        <v>498106292.98000002</v>
      </c>
      <c r="N18" s="80">
        <v>970335098.6400001</v>
      </c>
      <c r="O18" s="80">
        <v>968253768.42999983</v>
      </c>
      <c r="P18" s="80">
        <v>2179333700.8299999</v>
      </c>
      <c r="Q18" s="80">
        <f t="shared" si="0"/>
        <v>9361035086.1700001</v>
      </c>
      <c r="R18"/>
      <c r="S18" s="4"/>
      <c r="T18" s="4"/>
      <c r="U18" s="4"/>
      <c r="V18"/>
    </row>
    <row r="19" spans="2:22" x14ac:dyDescent="0.25">
      <c r="B19" s="87" t="s">
        <v>32</v>
      </c>
      <c r="C19" s="112">
        <v>144144665</v>
      </c>
      <c r="D19" s="112">
        <v>541031342.43000007</v>
      </c>
      <c r="E19" s="112">
        <v>7439550.4800000004</v>
      </c>
      <c r="F19" s="80">
        <v>11278060.760000002</v>
      </c>
      <c r="G19" s="80">
        <v>9617499.6099999994</v>
      </c>
      <c r="H19" s="80">
        <v>12163059.65</v>
      </c>
      <c r="I19" s="80">
        <v>13756410.6</v>
      </c>
      <c r="J19" s="80">
        <v>15474881.390000002</v>
      </c>
      <c r="K19" s="80">
        <v>10711698.790000001</v>
      </c>
      <c r="L19" s="80">
        <v>9627690.2999999989</v>
      </c>
      <c r="M19" s="80">
        <v>13370795.890000002</v>
      </c>
      <c r="N19" s="80">
        <v>10181553.879999999</v>
      </c>
      <c r="O19" s="80">
        <v>16960321.470000003</v>
      </c>
      <c r="P19" s="80">
        <v>16874940.66</v>
      </c>
      <c r="Q19" s="80">
        <f t="shared" si="0"/>
        <v>147456463.48000002</v>
      </c>
      <c r="R19"/>
      <c r="S19" s="4"/>
      <c r="T19" s="4"/>
      <c r="U19" s="4"/>
      <c r="V19"/>
    </row>
    <row r="20" spans="2:22" x14ac:dyDescent="0.25">
      <c r="B20" s="87" t="s">
        <v>33</v>
      </c>
      <c r="C20" s="112">
        <v>156000000</v>
      </c>
      <c r="D20" s="112">
        <v>270369082.74000001</v>
      </c>
      <c r="E20" s="112">
        <v>7494155.5599999996</v>
      </c>
      <c r="F20" s="80">
        <v>7929247.1200000001</v>
      </c>
      <c r="G20" s="80">
        <v>10047490.879999997</v>
      </c>
      <c r="H20" s="80">
        <v>8878978.0899999999</v>
      </c>
      <c r="I20" s="80">
        <v>16780885.759999998</v>
      </c>
      <c r="J20" s="80">
        <v>10096838.650000002</v>
      </c>
      <c r="K20" s="80">
        <v>10567079.020000003</v>
      </c>
      <c r="L20" s="80">
        <v>11178572.5</v>
      </c>
      <c r="M20" s="80">
        <v>11266823.869999999</v>
      </c>
      <c r="N20" s="80">
        <v>13312118.420000004</v>
      </c>
      <c r="O20" s="80">
        <v>23484836.410000004</v>
      </c>
      <c r="P20" s="80">
        <v>35965005.770000018</v>
      </c>
      <c r="Q20" s="80">
        <f t="shared" si="0"/>
        <v>167002032.05000001</v>
      </c>
      <c r="R20"/>
      <c r="S20" s="4"/>
      <c r="T20" s="4"/>
      <c r="U20" s="4"/>
      <c r="V20"/>
    </row>
    <row r="21" spans="2:22" x14ac:dyDescent="0.25">
      <c r="B21" s="87" t="s">
        <v>34</v>
      </c>
      <c r="C21" s="112">
        <v>1088517388</v>
      </c>
      <c r="D21" s="112">
        <v>1676517388</v>
      </c>
      <c r="E21" s="112">
        <v>5269510.9800000004</v>
      </c>
      <c r="F21" s="80">
        <v>1028223.2000000001</v>
      </c>
      <c r="G21" s="80"/>
      <c r="H21" s="80">
        <v>1569364.9000000001</v>
      </c>
      <c r="I21" s="80">
        <v>4104012.06</v>
      </c>
      <c r="J21" s="80">
        <v>40400709.140000001</v>
      </c>
      <c r="K21" s="80">
        <v>41598451.350000001</v>
      </c>
      <c r="L21" s="80">
        <v>0</v>
      </c>
      <c r="M21" s="80">
        <v>26893528.509999998</v>
      </c>
      <c r="N21" s="80"/>
      <c r="O21" s="80">
        <v>43586532.93</v>
      </c>
      <c r="P21" s="80">
        <v>0</v>
      </c>
      <c r="Q21" s="80">
        <f t="shared" si="0"/>
        <v>164450333.06999999</v>
      </c>
      <c r="R21"/>
      <c r="S21" s="4"/>
      <c r="T21" s="4"/>
      <c r="U21" s="4"/>
      <c r="V21"/>
    </row>
    <row r="22" spans="2:22" x14ac:dyDescent="0.25">
      <c r="B22" s="87" t="s">
        <v>35</v>
      </c>
      <c r="C22" s="112">
        <v>617073784</v>
      </c>
      <c r="D22" s="112">
        <v>694901486</v>
      </c>
      <c r="E22" s="112">
        <v>41388463.329999998</v>
      </c>
      <c r="F22" s="80">
        <v>44873455.07</v>
      </c>
      <c r="G22" s="80">
        <v>47407215.790000007</v>
      </c>
      <c r="H22" s="80">
        <v>44116252.369999997</v>
      </c>
      <c r="I22" s="80">
        <v>71181194.189999983</v>
      </c>
      <c r="J22" s="80">
        <v>41991641.810000002</v>
      </c>
      <c r="K22" s="80">
        <v>48721634.390000015</v>
      </c>
      <c r="L22" s="80">
        <v>47439833.81000001</v>
      </c>
      <c r="M22" s="80">
        <v>57514377.730000004</v>
      </c>
      <c r="N22" s="80">
        <v>44155953.019999988</v>
      </c>
      <c r="O22" s="80">
        <v>100651516.42999999</v>
      </c>
      <c r="P22" s="80">
        <v>72373344.640000015</v>
      </c>
      <c r="Q22" s="80">
        <f t="shared" si="0"/>
        <v>661814882.58000004</v>
      </c>
      <c r="R22"/>
      <c r="S22" s="4"/>
      <c r="T22" s="4"/>
      <c r="U22" s="4"/>
      <c r="V22"/>
    </row>
    <row r="23" spans="2:22" x14ac:dyDescent="0.25">
      <c r="B23" s="87" t="s">
        <v>36</v>
      </c>
      <c r="C23" s="112">
        <v>10200487294</v>
      </c>
      <c r="D23" s="112">
        <v>13200055281</v>
      </c>
      <c r="E23" s="112"/>
      <c r="F23" s="80"/>
      <c r="G23" s="80"/>
      <c r="H23" s="80"/>
      <c r="I23" s="80"/>
      <c r="J23" s="80"/>
      <c r="K23" s="80"/>
      <c r="L23" s="80"/>
      <c r="M23" s="80"/>
      <c r="N23" s="80"/>
      <c r="O23" s="80"/>
      <c r="P23" s="80">
        <v>0</v>
      </c>
      <c r="Q23" s="80">
        <f t="shared" si="0"/>
        <v>0</v>
      </c>
      <c r="R23"/>
      <c r="S23" s="4"/>
      <c r="T23" s="4"/>
      <c r="U23" s="4"/>
      <c r="V23"/>
    </row>
    <row r="24" spans="2:22" x14ac:dyDescent="0.25">
      <c r="B24" s="87" t="s">
        <v>37</v>
      </c>
      <c r="C24" s="112">
        <v>142291000</v>
      </c>
      <c r="D24" s="112">
        <v>144539020.78999999</v>
      </c>
      <c r="E24" s="112">
        <v>6124739.1099999994</v>
      </c>
      <c r="F24" s="80">
        <v>9909426.6599999983</v>
      </c>
      <c r="G24" s="80">
        <v>8499983.5299999993</v>
      </c>
      <c r="H24" s="80">
        <v>10731550.879999999</v>
      </c>
      <c r="I24" s="80">
        <v>10835283.910000002</v>
      </c>
      <c r="J24" s="80">
        <v>11819876.51</v>
      </c>
      <c r="K24" s="80">
        <v>10531635.32</v>
      </c>
      <c r="L24" s="80">
        <v>10445822.179999998</v>
      </c>
      <c r="M24" s="80">
        <v>11652080.040000001</v>
      </c>
      <c r="N24" s="80">
        <v>13303854.380000001</v>
      </c>
      <c r="O24" s="80">
        <v>14598751.859999999</v>
      </c>
      <c r="P24" s="80">
        <v>20261910.250000004</v>
      </c>
      <c r="Q24" s="80">
        <f t="shared" si="0"/>
        <v>138714914.63</v>
      </c>
      <c r="R24"/>
      <c r="S24" s="4"/>
      <c r="T24" s="4"/>
      <c r="U24" s="4"/>
      <c r="V24"/>
    </row>
    <row r="25" spans="2:22" x14ac:dyDescent="0.25">
      <c r="B25" s="87" t="s">
        <v>93</v>
      </c>
      <c r="C25" s="112">
        <v>5085092480</v>
      </c>
      <c r="D25" s="112">
        <v>4555691843.6999998</v>
      </c>
      <c r="E25" s="112">
        <v>134642854.93000004</v>
      </c>
      <c r="F25" s="80">
        <v>110636740.00000004</v>
      </c>
      <c r="G25" s="80">
        <v>125240742.06</v>
      </c>
      <c r="H25" s="80">
        <v>117430710.30000003</v>
      </c>
      <c r="I25" s="80">
        <v>127860344.8300001</v>
      </c>
      <c r="J25" s="80">
        <v>192847243.79999995</v>
      </c>
      <c r="K25" s="80">
        <v>131624622.91</v>
      </c>
      <c r="L25" s="80">
        <v>117449869.15999998</v>
      </c>
      <c r="M25" s="80">
        <v>245851346.91000003</v>
      </c>
      <c r="N25" s="80">
        <v>120031876.83</v>
      </c>
      <c r="O25" s="80">
        <v>121913218.96999998</v>
      </c>
      <c r="P25" s="80">
        <v>146735766.02000001</v>
      </c>
      <c r="Q25" s="80">
        <f t="shared" si="0"/>
        <v>1692265336.72</v>
      </c>
      <c r="R25"/>
      <c r="S25" s="4"/>
      <c r="T25" s="4"/>
      <c r="U25" s="4"/>
      <c r="V25"/>
    </row>
    <row r="26" spans="2:22" x14ac:dyDescent="0.25">
      <c r="B26" s="87" t="s">
        <v>38</v>
      </c>
      <c r="C26" s="112">
        <v>341967148</v>
      </c>
      <c r="D26" s="112">
        <v>404118884.79000002</v>
      </c>
      <c r="E26" s="112">
        <v>20752582.870000001</v>
      </c>
      <c r="F26" s="80">
        <v>23288165.199999999</v>
      </c>
      <c r="G26" s="80">
        <v>24181721.520000007</v>
      </c>
      <c r="H26" s="80">
        <v>25856436.919999998</v>
      </c>
      <c r="I26" s="80">
        <v>22683971.010000002</v>
      </c>
      <c r="J26" s="80">
        <v>23159459.480000012</v>
      </c>
      <c r="K26" s="80">
        <v>22834009.420000006</v>
      </c>
      <c r="L26" s="80">
        <v>35257511.420000009</v>
      </c>
      <c r="M26" s="80">
        <v>29133863.280000001</v>
      </c>
      <c r="N26" s="80">
        <v>44011804.049999975</v>
      </c>
      <c r="O26" s="80">
        <v>39683712.340000004</v>
      </c>
      <c r="P26" s="80">
        <v>53963321.969999991</v>
      </c>
      <c r="Q26" s="80">
        <f t="shared" si="0"/>
        <v>364806559.47999996</v>
      </c>
      <c r="R26"/>
      <c r="S26" s="4"/>
      <c r="T26" s="4"/>
      <c r="U26" s="4"/>
      <c r="V26"/>
    </row>
    <row r="27" spans="2:22" x14ac:dyDescent="0.25">
      <c r="B27" s="87" t="s">
        <v>39</v>
      </c>
      <c r="C27" s="112">
        <v>63500000</v>
      </c>
      <c r="D27" s="112">
        <v>68487211.920000002</v>
      </c>
      <c r="E27" s="112">
        <v>3545736.22</v>
      </c>
      <c r="F27" s="80">
        <v>3518238.8599999989</v>
      </c>
      <c r="G27" s="80">
        <v>5505812.8499999987</v>
      </c>
      <c r="H27" s="80">
        <v>5417512.2599999988</v>
      </c>
      <c r="I27" s="80">
        <v>6524528.4099999992</v>
      </c>
      <c r="J27" s="80">
        <v>5249611.2600000007</v>
      </c>
      <c r="K27" s="80">
        <v>5253882.6499999985</v>
      </c>
      <c r="L27" s="80">
        <v>3979733.87</v>
      </c>
      <c r="M27" s="80">
        <v>4245392</v>
      </c>
      <c r="N27" s="80">
        <v>8389907.8900000025</v>
      </c>
      <c r="O27" s="80">
        <v>7966553.6899999995</v>
      </c>
      <c r="P27" s="80">
        <v>6004321.919999999</v>
      </c>
      <c r="Q27" s="80">
        <f t="shared" si="0"/>
        <v>65601231.879999995</v>
      </c>
      <c r="R27"/>
      <c r="S27" s="4"/>
      <c r="T27" s="4"/>
      <c r="U27" s="4"/>
      <c r="V27"/>
    </row>
    <row r="28" spans="2:22" x14ac:dyDescent="0.25">
      <c r="B28" s="87" t="s">
        <v>40</v>
      </c>
      <c r="C28" s="112">
        <v>115000000</v>
      </c>
      <c r="D28" s="112">
        <v>128156900.7</v>
      </c>
      <c r="E28" s="112">
        <v>4684627.87</v>
      </c>
      <c r="F28" s="80">
        <v>4278945.6300000008</v>
      </c>
      <c r="G28" s="80">
        <v>10572189.76</v>
      </c>
      <c r="H28" s="80">
        <v>11214841.850000001</v>
      </c>
      <c r="I28" s="80">
        <v>6333125.129999999</v>
      </c>
      <c r="J28" s="80">
        <v>7804243.29</v>
      </c>
      <c r="K28" s="80">
        <v>8182108.4100000011</v>
      </c>
      <c r="L28" s="80">
        <v>6842118.9399999995</v>
      </c>
      <c r="M28" s="80">
        <v>10215415.279999997</v>
      </c>
      <c r="N28" s="80">
        <v>10761234.339999998</v>
      </c>
      <c r="O28" s="80">
        <v>10535824.279999999</v>
      </c>
      <c r="P28" s="80">
        <v>15559182.650000002</v>
      </c>
      <c r="Q28" s="80">
        <f t="shared" si="0"/>
        <v>106983857.43000001</v>
      </c>
      <c r="R28"/>
      <c r="S28" s="4"/>
      <c r="T28" s="4"/>
      <c r="U28" s="4"/>
      <c r="V28"/>
    </row>
    <row r="29" spans="2:22" x14ac:dyDescent="0.25">
      <c r="B29" s="87" t="s">
        <v>41</v>
      </c>
      <c r="C29" s="112">
        <v>606106528</v>
      </c>
      <c r="D29" s="112">
        <v>606106528</v>
      </c>
      <c r="E29" s="112">
        <v>31121350.030000001</v>
      </c>
      <c r="F29" s="80">
        <v>33510084.539999999</v>
      </c>
      <c r="G29" s="80">
        <v>36344378.57</v>
      </c>
      <c r="H29" s="80">
        <v>35218970.910000004</v>
      </c>
      <c r="I29" s="80">
        <v>59503615.68000003</v>
      </c>
      <c r="J29" s="80">
        <v>38024575.710000008</v>
      </c>
      <c r="K29" s="80">
        <v>37334597.319999993</v>
      </c>
      <c r="L29" s="80">
        <v>38002978.089999996</v>
      </c>
      <c r="M29" s="80">
        <v>38813592.570000015</v>
      </c>
      <c r="N29" s="80">
        <v>64043407.93</v>
      </c>
      <c r="O29" s="80">
        <v>73387479.779999986</v>
      </c>
      <c r="P29" s="80">
        <v>70472367.910000026</v>
      </c>
      <c r="Q29" s="80">
        <f t="shared" si="0"/>
        <v>555777399.03999996</v>
      </c>
      <c r="R29"/>
      <c r="S29" s="4"/>
      <c r="T29" s="4"/>
      <c r="U29" s="4"/>
      <c r="V29"/>
    </row>
    <row r="30" spans="2:22" x14ac:dyDescent="0.25">
      <c r="B30" s="87" t="s">
        <v>94</v>
      </c>
      <c r="C30" s="112">
        <v>374522262</v>
      </c>
      <c r="D30" s="112">
        <v>409280509.47999996</v>
      </c>
      <c r="E30" s="112">
        <v>20827619.18</v>
      </c>
      <c r="F30" s="80">
        <v>24857023.280000001</v>
      </c>
      <c r="G30" s="80">
        <v>30762701.700000007</v>
      </c>
      <c r="H30" s="80">
        <v>22886283.810000002</v>
      </c>
      <c r="I30" s="80">
        <v>38093196.570000008</v>
      </c>
      <c r="J30" s="80">
        <v>33634027.429999992</v>
      </c>
      <c r="K30" s="80">
        <v>30561702.870000001</v>
      </c>
      <c r="L30" s="80">
        <v>23712649.84</v>
      </c>
      <c r="M30" s="80">
        <v>31221449.890000001</v>
      </c>
      <c r="N30" s="80">
        <v>33310968.389999997</v>
      </c>
      <c r="O30" s="80">
        <v>52231142.240000002</v>
      </c>
      <c r="P30" s="80">
        <v>60714161.979999997</v>
      </c>
      <c r="Q30" s="80">
        <f t="shared" si="0"/>
        <v>402812927.18000007</v>
      </c>
      <c r="R30"/>
      <c r="S30" s="4"/>
      <c r="T30" s="4"/>
      <c r="U30" s="4"/>
      <c r="V30"/>
    </row>
    <row r="31" spans="2:22" x14ac:dyDescent="0.25">
      <c r="B31" s="87" t="s">
        <v>43</v>
      </c>
      <c r="C31" s="112">
        <v>34500000</v>
      </c>
      <c r="D31" s="112">
        <v>34575000</v>
      </c>
      <c r="E31" s="112">
        <v>1796968.87</v>
      </c>
      <c r="F31" s="80">
        <v>2626433.4799999995</v>
      </c>
      <c r="G31" s="80">
        <v>3125162.93</v>
      </c>
      <c r="H31" s="80">
        <v>2251979.6799999997</v>
      </c>
      <c r="I31" s="80">
        <v>2258041.8200000003</v>
      </c>
      <c r="J31" s="80">
        <v>2456840.71</v>
      </c>
      <c r="K31" s="80">
        <v>2169557.7599999998</v>
      </c>
      <c r="L31" s="80">
        <v>2846751.63</v>
      </c>
      <c r="M31" s="80">
        <v>2082217.05</v>
      </c>
      <c r="N31" s="80">
        <v>3590175.6799999997</v>
      </c>
      <c r="O31" s="80">
        <v>4233329.3499999996</v>
      </c>
      <c r="P31" s="80">
        <v>4403617.59</v>
      </c>
      <c r="Q31" s="80">
        <f t="shared" si="0"/>
        <v>33841076.549999997</v>
      </c>
      <c r="R31"/>
      <c r="S31" s="4"/>
      <c r="T31" s="4"/>
      <c r="U31" s="4"/>
      <c r="V31"/>
    </row>
    <row r="32" spans="2:22" x14ac:dyDescent="0.25">
      <c r="B32" s="87" t="s">
        <v>44</v>
      </c>
      <c r="C32" s="112">
        <v>630463581</v>
      </c>
      <c r="D32" s="112">
        <v>724645176</v>
      </c>
      <c r="E32" s="112">
        <v>0</v>
      </c>
      <c r="F32" s="80">
        <v>4133204.1499999994</v>
      </c>
      <c r="G32" s="80">
        <v>4482381.5299999993</v>
      </c>
      <c r="H32" s="80">
        <v>23418198.23</v>
      </c>
      <c r="I32" s="80">
        <v>8380893.3300000001</v>
      </c>
      <c r="J32" s="80">
        <v>13244794.490000002</v>
      </c>
      <c r="K32" s="80">
        <v>7208766.9700000007</v>
      </c>
      <c r="L32" s="80">
        <v>6994515.4600000009</v>
      </c>
      <c r="M32" s="80">
        <v>6809029.6499999994</v>
      </c>
      <c r="N32" s="80">
        <v>5041864.25</v>
      </c>
      <c r="O32" s="80">
        <v>7392203.8700000001</v>
      </c>
      <c r="P32" s="80">
        <v>6066143.7300000004</v>
      </c>
      <c r="Q32" s="80">
        <f t="shared" si="0"/>
        <v>93171995.660000011</v>
      </c>
      <c r="R32"/>
      <c r="S32" s="4"/>
      <c r="T32" s="4"/>
      <c r="U32" s="4"/>
      <c r="V32"/>
    </row>
    <row r="33" spans="1:22" x14ac:dyDescent="0.25">
      <c r="B33" s="87" t="s">
        <v>45</v>
      </c>
      <c r="C33" s="112">
        <v>1529000000</v>
      </c>
      <c r="D33" s="112">
        <v>1514754052.9200001</v>
      </c>
      <c r="E33" s="112">
        <v>44814710.610000007</v>
      </c>
      <c r="F33" s="80">
        <v>46355943.420000002</v>
      </c>
      <c r="G33" s="80">
        <v>47158062.019999996</v>
      </c>
      <c r="H33" s="80">
        <v>46882360.189999998</v>
      </c>
      <c r="I33" s="80">
        <v>46793753.230000004</v>
      </c>
      <c r="J33" s="80">
        <v>50096729.009999998</v>
      </c>
      <c r="K33" s="80">
        <v>49065483.859999992</v>
      </c>
      <c r="L33" s="80">
        <v>49762857.399999999</v>
      </c>
      <c r="M33" s="80">
        <v>49914019.770000003</v>
      </c>
      <c r="N33" s="80">
        <v>50145458.509999998</v>
      </c>
      <c r="O33" s="80">
        <v>54731609.349999994</v>
      </c>
      <c r="P33" s="80">
        <v>59885520.239999995</v>
      </c>
      <c r="Q33" s="80">
        <f t="shared" si="0"/>
        <v>595606507.61000001</v>
      </c>
      <c r="R33"/>
      <c r="S33" s="4"/>
      <c r="T33" s="4"/>
      <c r="U33" s="4"/>
      <c r="V33"/>
    </row>
    <row r="34" spans="1:22" x14ac:dyDescent="0.25">
      <c r="B34" s="87" t="s">
        <v>106</v>
      </c>
      <c r="C34" s="112">
        <v>351767950</v>
      </c>
      <c r="D34" s="112">
        <v>412671935.27999997</v>
      </c>
      <c r="E34" s="112">
        <v>18813069.920000002</v>
      </c>
      <c r="F34" s="80">
        <v>19744400.159999996</v>
      </c>
      <c r="G34" s="80">
        <v>21311214.56000001</v>
      </c>
      <c r="H34" s="80">
        <v>22933149.319999997</v>
      </c>
      <c r="I34" s="80">
        <v>23222949.390000001</v>
      </c>
      <c r="J34" s="80">
        <v>25635382.490000013</v>
      </c>
      <c r="K34" s="80">
        <v>26841730.690000001</v>
      </c>
      <c r="L34" s="80">
        <v>47564884.539999999</v>
      </c>
      <c r="M34" s="80">
        <v>23822942.75</v>
      </c>
      <c r="N34" s="80">
        <v>23496779.129999999</v>
      </c>
      <c r="O34" s="80">
        <v>39878452.789999992</v>
      </c>
      <c r="P34" s="80">
        <v>45520073.350000001</v>
      </c>
      <c r="Q34" s="80">
        <f t="shared" si="0"/>
        <v>338785029.09000003</v>
      </c>
      <c r="R34"/>
      <c r="S34" s="4"/>
      <c r="T34" s="4"/>
      <c r="U34" s="4"/>
      <c r="V34"/>
    </row>
    <row r="35" spans="1:22" x14ac:dyDescent="0.25">
      <c r="B35" s="87" t="s">
        <v>95</v>
      </c>
      <c r="C35" s="112">
        <v>2977000000</v>
      </c>
      <c r="D35" s="112">
        <v>2977000000</v>
      </c>
      <c r="E35" s="111"/>
      <c r="F35" s="80"/>
      <c r="G35" s="80"/>
      <c r="H35" s="80"/>
      <c r="I35" s="80"/>
      <c r="J35" s="80"/>
      <c r="K35" s="80"/>
      <c r="L35" s="80"/>
      <c r="M35" s="80"/>
      <c r="N35" s="80"/>
      <c r="O35" s="80"/>
      <c r="P35" s="80"/>
      <c r="Q35" s="80">
        <f t="shared" si="0"/>
        <v>0</v>
      </c>
      <c r="R35"/>
      <c r="S35" s="4"/>
      <c r="T35" s="4"/>
      <c r="U35" s="4"/>
      <c r="V35"/>
    </row>
    <row r="36" spans="1:22" x14ac:dyDescent="0.25">
      <c r="B36" s="87" t="s">
        <v>47</v>
      </c>
      <c r="C36" s="112">
        <v>306979786</v>
      </c>
      <c r="D36" s="112">
        <v>350844268.30000001</v>
      </c>
      <c r="E36" s="112">
        <v>15979870.709999999</v>
      </c>
      <c r="F36" s="80">
        <v>19521203.550000001</v>
      </c>
      <c r="G36" s="80">
        <v>25180358.329999994</v>
      </c>
      <c r="H36" s="80">
        <v>26935342.59</v>
      </c>
      <c r="I36" s="80">
        <v>26502974</v>
      </c>
      <c r="J36" s="80">
        <v>23746921.860000003</v>
      </c>
      <c r="K36" s="80">
        <v>21362972.350000005</v>
      </c>
      <c r="L36" s="80">
        <v>24674386.609999999</v>
      </c>
      <c r="M36" s="80">
        <v>23128674.18</v>
      </c>
      <c r="N36" s="80">
        <v>25653715.029999994</v>
      </c>
      <c r="O36" s="80">
        <v>64342123.090000011</v>
      </c>
      <c r="P36" s="80">
        <v>43949715.240000002</v>
      </c>
      <c r="Q36" s="80">
        <f t="shared" si="0"/>
        <v>340978257.54000002</v>
      </c>
      <c r="R36"/>
      <c r="S36" s="4"/>
      <c r="T36" s="4"/>
      <c r="U36" s="4"/>
      <c r="V36"/>
    </row>
    <row r="37" spans="1:22" x14ac:dyDescent="0.25">
      <c r="B37" s="87" t="s">
        <v>48</v>
      </c>
      <c r="C37" s="112">
        <v>509680339</v>
      </c>
      <c r="D37" s="112">
        <v>757710693.44000006</v>
      </c>
      <c r="E37" s="112">
        <v>31866380.98</v>
      </c>
      <c r="F37" s="80">
        <v>43106599.399999999</v>
      </c>
      <c r="G37" s="80">
        <v>37772732.200000003</v>
      </c>
      <c r="H37" s="80">
        <v>33860530.999999993</v>
      </c>
      <c r="I37" s="80">
        <v>37603360.059999987</v>
      </c>
      <c r="J37" s="80">
        <v>45505269.330000006</v>
      </c>
      <c r="K37" s="80">
        <v>36021283.599999994</v>
      </c>
      <c r="L37" s="80">
        <v>38299917.619999997</v>
      </c>
      <c r="M37" s="80">
        <v>35755749.519999988</v>
      </c>
      <c r="N37" s="80">
        <v>36785844.459999993</v>
      </c>
      <c r="O37" s="80">
        <v>63631799.819999993</v>
      </c>
      <c r="P37" s="80">
        <v>90716985.920000002</v>
      </c>
      <c r="Q37" s="80">
        <f t="shared" si="0"/>
        <v>530926453.90999997</v>
      </c>
      <c r="R37"/>
      <c r="S37" s="4"/>
      <c r="T37" s="4"/>
      <c r="U37" s="4"/>
      <c r="V37"/>
    </row>
    <row r="38" spans="1:22" x14ac:dyDescent="0.25">
      <c r="A38" s="50"/>
      <c r="B38" s="87" t="s">
        <v>50</v>
      </c>
      <c r="C38" s="112">
        <v>27303900</v>
      </c>
      <c r="D38" s="112">
        <v>34647932.700000003</v>
      </c>
      <c r="E38" s="112">
        <v>1239569.1200000001</v>
      </c>
      <c r="F38" s="80">
        <v>2230132.25</v>
      </c>
      <c r="G38" s="80">
        <v>2082321.3000000005</v>
      </c>
      <c r="H38" s="80">
        <v>0</v>
      </c>
      <c r="I38" s="80">
        <v>3543859.4299999997</v>
      </c>
      <c r="J38" s="80">
        <v>1335434.44</v>
      </c>
      <c r="K38" s="80">
        <v>2470955.4499999997</v>
      </c>
      <c r="L38" s="80">
        <v>1300787.44</v>
      </c>
      <c r="M38" s="80">
        <v>5383741.8300000001</v>
      </c>
      <c r="N38" s="80">
        <v>2464110.2399999998</v>
      </c>
      <c r="O38" s="80">
        <v>1335434.44</v>
      </c>
      <c r="P38" s="80">
        <v>3909296.2900000005</v>
      </c>
      <c r="Q38" s="80">
        <f t="shared" si="0"/>
        <v>27295642.229999997</v>
      </c>
      <c r="R38"/>
      <c r="S38" s="4"/>
      <c r="T38" s="4"/>
      <c r="U38" s="4"/>
      <c r="V38"/>
    </row>
    <row r="39" spans="1:22" x14ac:dyDescent="0.25">
      <c r="A39" s="50"/>
      <c r="B39" s="87" t="s">
        <v>51</v>
      </c>
      <c r="C39" s="112">
        <v>325682882</v>
      </c>
      <c r="D39" s="112">
        <v>468924906.00999999</v>
      </c>
      <c r="E39" s="112">
        <v>10687991.930000002</v>
      </c>
      <c r="F39" s="80">
        <v>12652674.179999998</v>
      </c>
      <c r="G39" s="80">
        <v>18727111.469999995</v>
      </c>
      <c r="H39" s="80">
        <v>21829729.299999993</v>
      </c>
      <c r="I39" s="80">
        <v>12108141.020000001</v>
      </c>
      <c r="J39" s="80">
        <v>21223253.109999996</v>
      </c>
      <c r="K39" s="80">
        <v>16251977.23</v>
      </c>
      <c r="L39" s="80">
        <v>30825556.889999993</v>
      </c>
      <c r="M39" s="80">
        <v>17219476.800000004</v>
      </c>
      <c r="N39" s="80">
        <v>26419718.740000002</v>
      </c>
      <c r="O39" s="80">
        <v>28643165.289999995</v>
      </c>
      <c r="P39" s="80">
        <v>29855117.539999995</v>
      </c>
      <c r="Q39" s="80">
        <f t="shared" si="0"/>
        <v>246443913.5</v>
      </c>
      <c r="R39"/>
      <c r="S39" s="4"/>
      <c r="T39" s="4"/>
      <c r="U39" s="4"/>
      <c r="V39"/>
    </row>
    <row r="40" spans="1:22" x14ac:dyDescent="0.25">
      <c r="B40" s="87" t="s">
        <v>52</v>
      </c>
      <c r="C40" s="112">
        <v>1587391702</v>
      </c>
      <c r="D40" s="112">
        <v>2275230432.79</v>
      </c>
      <c r="E40" s="112">
        <v>74495729.719999999</v>
      </c>
      <c r="F40" s="80">
        <v>104111309.74000001</v>
      </c>
      <c r="G40" s="80">
        <v>139267651.59999993</v>
      </c>
      <c r="H40" s="80">
        <v>94882438.969999999</v>
      </c>
      <c r="I40" s="80">
        <v>160165994.39000008</v>
      </c>
      <c r="J40" s="80">
        <v>171162659.79999995</v>
      </c>
      <c r="K40" s="80">
        <v>118371438.69000004</v>
      </c>
      <c r="L40" s="80">
        <v>121345734.12</v>
      </c>
      <c r="M40" s="80">
        <v>152225238.87</v>
      </c>
      <c r="N40" s="80">
        <v>178442724.86999997</v>
      </c>
      <c r="O40" s="80">
        <v>331233338.29000002</v>
      </c>
      <c r="P40" s="80">
        <v>295455265.45999992</v>
      </c>
      <c r="Q40" s="80">
        <f t="shared" si="0"/>
        <v>1941159524.52</v>
      </c>
      <c r="R40"/>
      <c r="S40" s="4"/>
      <c r="T40" s="4"/>
      <c r="U40" s="4"/>
      <c r="V40"/>
    </row>
    <row r="41" spans="1:22" x14ac:dyDescent="0.25">
      <c r="B41" s="87" t="s">
        <v>54</v>
      </c>
      <c r="C41" s="112">
        <v>159671257</v>
      </c>
      <c r="D41" s="112">
        <v>163100457</v>
      </c>
      <c r="E41" s="112">
        <v>8959804.4499999993</v>
      </c>
      <c r="F41" s="80">
        <v>8927474.1399999987</v>
      </c>
      <c r="G41" s="80">
        <v>9394824.9900000021</v>
      </c>
      <c r="H41" s="80">
        <v>11148193.769999996</v>
      </c>
      <c r="I41" s="80">
        <v>13066498.239999998</v>
      </c>
      <c r="J41" s="80">
        <v>11950042.130000003</v>
      </c>
      <c r="K41" s="80">
        <v>10830891.659999998</v>
      </c>
      <c r="L41" s="80">
        <v>13766419.780000003</v>
      </c>
      <c r="M41" s="80">
        <v>11550044.230000002</v>
      </c>
      <c r="N41" s="80">
        <v>17951668.659999996</v>
      </c>
      <c r="O41" s="80">
        <v>20901009.829999998</v>
      </c>
      <c r="P41" s="80">
        <v>14770144.07</v>
      </c>
      <c r="Q41" s="80">
        <f t="shared" si="0"/>
        <v>153217015.94999999</v>
      </c>
      <c r="R41"/>
      <c r="S41" s="4"/>
      <c r="T41" s="4"/>
      <c r="U41" s="4"/>
      <c r="V41"/>
    </row>
    <row r="42" spans="1:22" x14ac:dyDescent="0.25">
      <c r="B42" s="87" t="s">
        <v>110</v>
      </c>
      <c r="C42" s="112">
        <v>5455676135</v>
      </c>
      <c r="D42" s="112">
        <v>5455676135</v>
      </c>
      <c r="E42" s="112"/>
      <c r="F42" s="80"/>
      <c r="G42" s="80"/>
      <c r="H42" s="80"/>
      <c r="I42" s="80"/>
      <c r="J42" s="80"/>
      <c r="K42" s="80"/>
      <c r="L42" s="80"/>
      <c r="M42" s="80"/>
      <c r="N42" s="80"/>
      <c r="O42" s="80"/>
      <c r="P42" s="80"/>
      <c r="Q42" s="80">
        <f t="shared" si="0"/>
        <v>0</v>
      </c>
      <c r="R42"/>
      <c r="S42" s="4"/>
      <c r="T42" s="4"/>
      <c r="U42" s="4"/>
      <c r="V42"/>
    </row>
    <row r="43" spans="1:22" x14ac:dyDescent="0.25">
      <c r="B43" s="87" t="s">
        <v>56</v>
      </c>
      <c r="C43" s="112">
        <v>20000000</v>
      </c>
      <c r="D43" s="112">
        <v>20000000</v>
      </c>
      <c r="E43" s="112"/>
      <c r="F43" s="112"/>
      <c r="G43" s="112"/>
      <c r="H43" s="112"/>
      <c r="I43" s="112"/>
      <c r="J43" s="112"/>
      <c r="K43" s="112"/>
      <c r="L43" s="112"/>
      <c r="M43" s="112"/>
      <c r="N43" s="112"/>
      <c r="O43" s="112"/>
      <c r="P43" s="112"/>
      <c r="Q43" s="80">
        <f t="shared" si="0"/>
        <v>0</v>
      </c>
      <c r="R43"/>
      <c r="S43" s="4"/>
      <c r="T43" s="4"/>
      <c r="U43" s="4"/>
      <c r="V43"/>
    </row>
    <row r="44" spans="1:22" x14ac:dyDescent="0.25">
      <c r="B44" s="87" t="s">
        <v>57</v>
      </c>
      <c r="C44" s="112">
        <v>8061136254</v>
      </c>
      <c r="D44" s="112">
        <v>8358241115.8499994</v>
      </c>
      <c r="E44" s="112">
        <v>246963243.43999997</v>
      </c>
      <c r="F44" s="112">
        <v>247400385.44999999</v>
      </c>
      <c r="G44" s="112">
        <v>249118817.68000001</v>
      </c>
      <c r="H44" s="112">
        <v>449162150.95999998</v>
      </c>
      <c r="I44" s="112">
        <v>249272782.74000001</v>
      </c>
      <c r="J44" s="112">
        <v>258272897.45999998</v>
      </c>
      <c r="K44" s="112">
        <v>250369693.01999998</v>
      </c>
      <c r="L44" s="112">
        <v>263809953.49000001</v>
      </c>
      <c r="M44" s="112">
        <v>261792640.59999999</v>
      </c>
      <c r="N44" s="112">
        <v>304680963.69</v>
      </c>
      <c r="O44" s="112">
        <v>485857325.60000002</v>
      </c>
      <c r="P44" s="112">
        <v>316314836.86000001</v>
      </c>
      <c r="Q44" s="80">
        <f t="shared" si="0"/>
        <v>3583015690.9899998</v>
      </c>
      <c r="R44"/>
      <c r="S44" s="4"/>
      <c r="T44" s="4"/>
      <c r="U44" s="4"/>
      <c r="V44"/>
    </row>
    <row r="45" spans="1:22" x14ac:dyDescent="0.25">
      <c r="B45" s="87" t="s">
        <v>58</v>
      </c>
      <c r="C45" s="112">
        <v>7874218895</v>
      </c>
      <c r="D45" s="112">
        <v>9998688543</v>
      </c>
      <c r="E45" s="112"/>
      <c r="F45" s="112"/>
      <c r="G45" s="112"/>
      <c r="H45" s="112"/>
      <c r="I45" s="112"/>
      <c r="J45" s="112"/>
      <c r="K45" s="112"/>
      <c r="L45" s="112"/>
      <c r="M45" s="112"/>
      <c r="N45" s="112"/>
      <c r="O45" s="112"/>
      <c r="P45" s="112">
        <v>0</v>
      </c>
      <c r="Q45" s="80">
        <f t="shared" si="0"/>
        <v>0</v>
      </c>
      <c r="R45"/>
      <c r="S45" s="4"/>
      <c r="T45" s="4"/>
      <c r="U45" s="4"/>
      <c r="V45"/>
    </row>
    <row r="46" spans="1:22" x14ac:dyDescent="0.25">
      <c r="B46" s="87" t="s">
        <v>59</v>
      </c>
      <c r="C46" s="112">
        <v>329922596</v>
      </c>
      <c r="D46" s="112">
        <v>364983140.47999996</v>
      </c>
      <c r="E46" s="112">
        <v>19847531.220000003</v>
      </c>
      <c r="F46" s="112">
        <v>19202190.190000001</v>
      </c>
      <c r="G46" s="112">
        <v>23842940.529999997</v>
      </c>
      <c r="H46" s="112">
        <v>22023999.649999999</v>
      </c>
      <c r="I46" s="112">
        <v>27697171.660000004</v>
      </c>
      <c r="J46" s="112">
        <v>31543468.52999999</v>
      </c>
      <c r="K46" s="112">
        <v>24956218.550000001</v>
      </c>
      <c r="L46" s="112">
        <v>23460707.260000005</v>
      </c>
      <c r="M46" s="112">
        <v>28777049.460000001</v>
      </c>
      <c r="N46" s="112">
        <v>36964009.529999986</v>
      </c>
      <c r="O46" s="112">
        <v>45223133.530000031</v>
      </c>
      <c r="P46" s="112">
        <v>38885034.020000003</v>
      </c>
      <c r="Q46" s="80">
        <f t="shared" si="0"/>
        <v>342423454.13000005</v>
      </c>
      <c r="R46"/>
      <c r="S46" s="4"/>
      <c r="T46" s="4"/>
      <c r="U46" s="4"/>
      <c r="V46"/>
    </row>
    <row r="47" spans="1:22" x14ac:dyDescent="0.25">
      <c r="B47" s="87" t="s">
        <v>60</v>
      </c>
      <c r="C47" s="112">
        <v>5743761785</v>
      </c>
      <c r="D47" s="112">
        <v>7243761785</v>
      </c>
      <c r="E47" s="112">
        <v>243596740.38999999</v>
      </c>
      <c r="F47" s="112">
        <v>278833268.04999995</v>
      </c>
      <c r="G47" s="112">
        <v>366610446.69999993</v>
      </c>
      <c r="H47" s="112">
        <v>390139328.87999994</v>
      </c>
      <c r="I47" s="112">
        <v>348297211.07999998</v>
      </c>
      <c r="J47" s="112">
        <v>349111078.1699999</v>
      </c>
      <c r="K47" s="112">
        <v>432258394.08999985</v>
      </c>
      <c r="L47" s="112">
        <v>304093503.47000021</v>
      </c>
      <c r="M47" s="112">
        <v>621636832.14999986</v>
      </c>
      <c r="N47" s="112">
        <v>517724859.84999996</v>
      </c>
      <c r="O47" s="112">
        <v>358320858.17000026</v>
      </c>
      <c r="P47" s="112">
        <v>1668266149.49</v>
      </c>
      <c r="Q47" s="80">
        <f t="shared" si="0"/>
        <v>5878888670.4899998</v>
      </c>
      <c r="R47"/>
      <c r="S47" s="4"/>
      <c r="T47" s="4"/>
      <c r="U47" s="4"/>
      <c r="V47"/>
    </row>
    <row r="48" spans="1:22" x14ac:dyDescent="0.25">
      <c r="B48" s="87" t="s">
        <v>61</v>
      </c>
      <c r="C48" s="112">
        <v>258925000</v>
      </c>
      <c r="D48" s="112">
        <v>276532264.33999997</v>
      </c>
      <c r="E48" s="112">
        <v>12555224.239999998</v>
      </c>
      <c r="F48" s="112">
        <v>11747622.83</v>
      </c>
      <c r="G48" s="112">
        <v>20048533.170000006</v>
      </c>
      <c r="H48" s="112">
        <v>18910535.170000002</v>
      </c>
      <c r="I48" s="112">
        <v>25225072.449999999</v>
      </c>
      <c r="J48" s="112">
        <v>21357932.450000007</v>
      </c>
      <c r="K48" s="112">
        <v>17687268.610000003</v>
      </c>
      <c r="L48" s="112">
        <v>20330435.850000001</v>
      </c>
      <c r="M48" s="112">
        <v>24641060.080000002</v>
      </c>
      <c r="N48" s="112">
        <v>26144072.670000002</v>
      </c>
      <c r="O48" s="112">
        <v>28899202.36999999</v>
      </c>
      <c r="P48" s="112">
        <v>32852132.989999987</v>
      </c>
      <c r="Q48" s="80">
        <f t="shared" si="0"/>
        <v>260399092.88000003</v>
      </c>
      <c r="R48"/>
      <c r="S48" s="4"/>
      <c r="T48" s="4"/>
      <c r="U48" s="4"/>
      <c r="V48"/>
    </row>
    <row r="49" spans="2:22" x14ac:dyDescent="0.25">
      <c r="B49" s="87" t="s">
        <v>62</v>
      </c>
      <c r="C49" s="112">
        <v>72701379</v>
      </c>
      <c r="D49" s="112">
        <v>116506484</v>
      </c>
      <c r="E49" s="112">
        <v>3432534.2299999995</v>
      </c>
      <c r="F49" s="80">
        <v>4131632.5300000003</v>
      </c>
      <c r="G49" s="80">
        <v>4800425.12</v>
      </c>
      <c r="H49" s="80">
        <v>8281186.3799999999</v>
      </c>
      <c r="I49" s="80">
        <v>5339862.83</v>
      </c>
      <c r="J49" s="80">
        <v>6036948.6900000004</v>
      </c>
      <c r="K49" s="80">
        <v>4624702.3399999989</v>
      </c>
      <c r="L49" s="80">
        <v>5096936.79</v>
      </c>
      <c r="M49" s="80">
        <v>4786992.7499999991</v>
      </c>
      <c r="N49" s="80">
        <v>7976516.5399999991</v>
      </c>
      <c r="O49" s="80">
        <v>11151806.77</v>
      </c>
      <c r="P49" s="80">
        <v>9477530.7700000014</v>
      </c>
      <c r="Q49" s="80">
        <f t="shared" si="0"/>
        <v>75137075.739999995</v>
      </c>
      <c r="R49"/>
      <c r="S49" s="4"/>
      <c r="T49" s="4"/>
      <c r="U49" s="4"/>
      <c r="V49"/>
    </row>
    <row r="50" spans="2:22" x14ac:dyDescent="0.25">
      <c r="B50" s="87" t="s">
        <v>63</v>
      </c>
      <c r="C50" s="112">
        <v>168360446</v>
      </c>
      <c r="D50" s="112">
        <v>243114446</v>
      </c>
      <c r="E50" s="112">
        <v>10204219.390000001</v>
      </c>
      <c r="F50" s="80">
        <v>10647705.949999999</v>
      </c>
      <c r="G50" s="80">
        <v>11317669.160000002</v>
      </c>
      <c r="H50" s="80">
        <v>12104671.990000002</v>
      </c>
      <c r="I50" s="80">
        <v>21356923.459999997</v>
      </c>
      <c r="J50" s="80">
        <v>10108040.800000001</v>
      </c>
      <c r="K50" s="80">
        <v>13301800.520000003</v>
      </c>
      <c r="L50" s="80">
        <v>13311028.09</v>
      </c>
      <c r="M50" s="80">
        <v>13016008.080000006</v>
      </c>
      <c r="N50" s="80">
        <v>20349894.200000003</v>
      </c>
      <c r="O50" s="80">
        <v>23117338.580000009</v>
      </c>
      <c r="P50" s="80">
        <v>39718658.179999992</v>
      </c>
      <c r="Q50" s="80">
        <f t="shared" si="0"/>
        <v>198553958.40000004</v>
      </c>
      <c r="R50"/>
      <c r="S50" s="4"/>
      <c r="T50" s="4"/>
      <c r="U50" s="4"/>
      <c r="V50"/>
    </row>
    <row r="51" spans="2:22" x14ac:dyDescent="0.25">
      <c r="B51" s="87" t="s">
        <v>111</v>
      </c>
      <c r="C51" s="112">
        <v>295159971</v>
      </c>
      <c r="D51" s="112">
        <v>515208559.39000005</v>
      </c>
      <c r="E51" s="112">
        <v>16460576.050000001</v>
      </c>
      <c r="F51" s="80">
        <v>17907450.93</v>
      </c>
      <c r="G51" s="80">
        <v>31580980.27</v>
      </c>
      <c r="H51" s="80">
        <v>33393168.729999993</v>
      </c>
      <c r="I51" s="80">
        <v>20891150.370000001</v>
      </c>
      <c r="J51" s="80">
        <v>23738864.210000001</v>
      </c>
      <c r="K51" s="80">
        <v>22918533.289999999</v>
      </c>
      <c r="L51" s="80">
        <v>28390393.269999996</v>
      </c>
      <c r="M51" s="80">
        <v>41760464.129999995</v>
      </c>
      <c r="N51" s="80">
        <v>40554306.430000007</v>
      </c>
      <c r="O51" s="80">
        <v>40838799.710000016</v>
      </c>
      <c r="P51" s="80">
        <v>61062042.57</v>
      </c>
      <c r="Q51" s="80">
        <f t="shared" si="0"/>
        <v>379496729.96000004</v>
      </c>
      <c r="R51"/>
      <c r="T51" s="4"/>
      <c r="U51" s="4"/>
      <c r="V51"/>
    </row>
    <row r="52" spans="2:22" x14ac:dyDescent="0.25">
      <c r="B52" s="87" t="s">
        <v>112</v>
      </c>
      <c r="C52" s="112">
        <v>142648963</v>
      </c>
      <c r="D52" s="112">
        <v>179339488.69999999</v>
      </c>
      <c r="E52" s="112">
        <v>4911891.42</v>
      </c>
      <c r="F52" s="80">
        <v>6565401.3400000008</v>
      </c>
      <c r="G52" s="80">
        <v>19442227.449999999</v>
      </c>
      <c r="H52" s="80">
        <v>13821338.680000002</v>
      </c>
      <c r="I52" s="80">
        <v>11382016.4</v>
      </c>
      <c r="J52" s="80">
        <v>18987259.309999999</v>
      </c>
      <c r="K52" s="80">
        <v>10289305.639999999</v>
      </c>
      <c r="L52" s="80">
        <v>12617826.609999999</v>
      </c>
      <c r="M52" s="80">
        <v>9928796.540000001</v>
      </c>
      <c r="N52" s="80">
        <v>12672056.049999999</v>
      </c>
      <c r="O52" s="80">
        <v>20175452.300000004</v>
      </c>
      <c r="P52" s="80">
        <v>16086381.530000001</v>
      </c>
      <c r="Q52" s="80">
        <f t="shared" si="0"/>
        <v>156879953.27000001</v>
      </c>
      <c r="R52"/>
      <c r="S52" s="4"/>
      <c r="T52" s="4"/>
      <c r="U52" s="4"/>
      <c r="V52"/>
    </row>
    <row r="53" spans="2:22" x14ac:dyDescent="0.25">
      <c r="B53" s="87" t="s">
        <v>67</v>
      </c>
      <c r="C53" s="112">
        <v>378591686</v>
      </c>
      <c r="D53" s="112">
        <v>419178051.20999998</v>
      </c>
      <c r="E53" s="112">
        <v>21343135.079999998</v>
      </c>
      <c r="F53" s="80">
        <v>23283605.859999999</v>
      </c>
      <c r="G53" s="80">
        <v>27538546.70000001</v>
      </c>
      <c r="H53" s="80">
        <v>35834239.649999991</v>
      </c>
      <c r="I53" s="80">
        <v>26426941.879999995</v>
      </c>
      <c r="J53" s="80">
        <v>41288308.439999998</v>
      </c>
      <c r="K53" s="80">
        <v>30668253.359999996</v>
      </c>
      <c r="L53" s="80">
        <v>25519422.009999987</v>
      </c>
      <c r="M53" s="80">
        <v>30950637.719999995</v>
      </c>
      <c r="N53" s="80">
        <v>46084736.810000002</v>
      </c>
      <c r="O53" s="80">
        <v>44095861.760000005</v>
      </c>
      <c r="P53" s="80">
        <v>57175213.390000001</v>
      </c>
      <c r="Q53" s="80">
        <f t="shared" si="0"/>
        <v>410208902.65999997</v>
      </c>
      <c r="R53"/>
      <c r="S53" s="4"/>
      <c r="T53" s="4"/>
      <c r="U53" s="4"/>
      <c r="V53"/>
    </row>
    <row r="54" spans="2:22" x14ac:dyDescent="0.25">
      <c r="B54" s="87" t="s">
        <v>68</v>
      </c>
      <c r="C54" s="112">
        <v>96661475</v>
      </c>
      <c r="D54" s="112">
        <v>107833747.12</v>
      </c>
      <c r="E54" s="112">
        <v>4277859.6100000003</v>
      </c>
      <c r="F54" s="80">
        <v>6289109.7699999996</v>
      </c>
      <c r="G54" s="80">
        <v>5619597.3800000018</v>
      </c>
      <c r="H54" s="80">
        <v>6655144.3500000006</v>
      </c>
      <c r="I54" s="80">
        <v>7874605.6400000006</v>
      </c>
      <c r="J54" s="80">
        <v>5154104.7399999993</v>
      </c>
      <c r="K54" s="80">
        <v>7865445.0200000005</v>
      </c>
      <c r="L54" s="80">
        <v>5240554.3800000008</v>
      </c>
      <c r="M54" s="80">
        <v>5941141.7199999988</v>
      </c>
      <c r="N54" s="80">
        <v>10746966.740000002</v>
      </c>
      <c r="O54" s="80">
        <v>13267356.399999999</v>
      </c>
      <c r="P54" s="80">
        <v>12839167.829999998</v>
      </c>
      <c r="Q54" s="80">
        <f t="shared" si="0"/>
        <v>91771053.579999998</v>
      </c>
      <c r="R54"/>
      <c r="S54" s="4"/>
      <c r="T54" s="4"/>
      <c r="U54" s="4"/>
      <c r="V54"/>
    </row>
    <row r="55" spans="2:22" x14ac:dyDescent="0.25">
      <c r="B55" s="87" t="s">
        <v>77</v>
      </c>
      <c r="C55" s="112">
        <v>268643180</v>
      </c>
      <c r="D55" s="112">
        <v>311939864.79000002</v>
      </c>
      <c r="E55" s="112">
        <v>11259891.060000001</v>
      </c>
      <c r="F55" s="80">
        <v>15946376.030000001</v>
      </c>
      <c r="G55" s="80">
        <v>17567017.82</v>
      </c>
      <c r="H55" s="80">
        <v>15657899.370000001</v>
      </c>
      <c r="I55" s="80">
        <v>17264871.75999999</v>
      </c>
      <c r="J55" s="80">
        <v>19355904.859999999</v>
      </c>
      <c r="K55" s="80">
        <v>20799040.899999999</v>
      </c>
      <c r="L55" s="80">
        <v>23212647.959999997</v>
      </c>
      <c r="M55" s="80">
        <v>16830582.82</v>
      </c>
      <c r="N55" s="80">
        <v>18711217.530000001</v>
      </c>
      <c r="O55" s="80">
        <v>26125965.939999998</v>
      </c>
      <c r="P55" s="80">
        <v>42377323.730000004</v>
      </c>
      <c r="Q55" s="80">
        <f t="shared" si="0"/>
        <v>245108739.77999997</v>
      </c>
      <c r="R55"/>
      <c r="S55" s="4"/>
      <c r="T55" s="4"/>
      <c r="U55" s="4"/>
      <c r="V55"/>
    </row>
    <row r="56" spans="2:22" x14ac:dyDescent="0.25">
      <c r="B56" s="87" t="s">
        <v>82</v>
      </c>
      <c r="C56" s="112">
        <v>179353239</v>
      </c>
      <c r="D56" s="112">
        <v>352750518.02999997</v>
      </c>
      <c r="E56" s="112">
        <v>10680421.280000001</v>
      </c>
      <c r="F56" s="80">
        <v>12019223.150000002</v>
      </c>
      <c r="G56" s="80">
        <v>13070429.589999998</v>
      </c>
      <c r="H56" s="80">
        <v>18475644.690000001</v>
      </c>
      <c r="I56" s="80">
        <v>10366136.470000001</v>
      </c>
      <c r="J56" s="80">
        <v>13545224.900000002</v>
      </c>
      <c r="K56" s="80">
        <v>11561838.789999999</v>
      </c>
      <c r="L56" s="80">
        <v>19377993.010000002</v>
      </c>
      <c r="M56" s="80">
        <v>14808027.689999998</v>
      </c>
      <c r="N56" s="80">
        <v>27391296.440000001</v>
      </c>
      <c r="O56" s="80">
        <v>25719492.010000009</v>
      </c>
      <c r="P56" s="80">
        <v>126777520.65999998</v>
      </c>
      <c r="Q56" s="80">
        <f t="shared" si="0"/>
        <v>303793248.68000001</v>
      </c>
      <c r="R56"/>
      <c r="S56" s="4"/>
      <c r="T56" s="4"/>
      <c r="U56" s="4"/>
      <c r="V56"/>
    </row>
    <row r="57" spans="2:22" x14ac:dyDescent="0.25">
      <c r="B57" s="87" t="s">
        <v>83</v>
      </c>
      <c r="C57" s="112">
        <v>288326009</v>
      </c>
      <c r="D57" s="112">
        <v>354471619.12</v>
      </c>
      <c r="E57" s="112">
        <v>16103723.35</v>
      </c>
      <c r="F57" s="80">
        <v>19099317.620000001</v>
      </c>
      <c r="G57" s="80">
        <v>18139252.759999998</v>
      </c>
      <c r="H57" s="80">
        <v>17561109.440000001</v>
      </c>
      <c r="I57" s="80">
        <v>17621053.219999999</v>
      </c>
      <c r="J57" s="80">
        <v>21801514.039999999</v>
      </c>
      <c r="K57" s="80">
        <v>18185192.02</v>
      </c>
      <c r="L57" s="80">
        <v>17920161.050000001</v>
      </c>
      <c r="M57" s="80">
        <v>18509123.420000002</v>
      </c>
      <c r="N57" s="80">
        <v>17701714.02</v>
      </c>
      <c r="O57" s="80">
        <v>22803688.269999996</v>
      </c>
      <c r="P57" s="80">
        <v>28499221.919999998</v>
      </c>
      <c r="Q57" s="80">
        <f t="shared" si="0"/>
        <v>233945071.13000003</v>
      </c>
      <c r="R57"/>
      <c r="S57" s="4"/>
      <c r="T57" s="4"/>
      <c r="U57" s="4"/>
      <c r="V57"/>
    </row>
    <row r="58" spans="2:22" x14ac:dyDescent="0.25">
      <c r="B58" s="87" t="s">
        <v>84</v>
      </c>
      <c r="C58" s="112">
        <v>72826675</v>
      </c>
      <c r="D58" s="112">
        <v>91187585.920000002</v>
      </c>
      <c r="E58" s="112">
        <v>3496419.79</v>
      </c>
      <c r="F58" s="80">
        <v>3509504.42</v>
      </c>
      <c r="G58" s="80">
        <v>12914555.949999999</v>
      </c>
      <c r="H58" s="80">
        <v>5445597.3799999999</v>
      </c>
      <c r="I58" s="80">
        <v>4725906.3499999987</v>
      </c>
      <c r="J58" s="80">
        <v>5801446.9999999991</v>
      </c>
      <c r="K58" s="80">
        <v>3678937.23</v>
      </c>
      <c r="L58" s="80">
        <v>5185147.6900000004</v>
      </c>
      <c r="M58" s="80">
        <v>5859704.7199999997</v>
      </c>
      <c r="N58" s="80">
        <v>5553674.6299999999</v>
      </c>
      <c r="O58" s="80">
        <v>9687143.5099999998</v>
      </c>
      <c r="P58" s="80">
        <v>12707279.680000003</v>
      </c>
      <c r="Q58" s="80">
        <f t="shared" si="0"/>
        <v>78565318.349999994</v>
      </c>
      <c r="R58"/>
      <c r="S58" s="4"/>
      <c r="T58" s="4"/>
      <c r="U58" s="4"/>
      <c r="V58"/>
    </row>
    <row r="59" spans="2:22" x14ac:dyDescent="0.25">
      <c r="B59" s="87" t="s">
        <v>96</v>
      </c>
      <c r="C59" s="112">
        <v>35000000</v>
      </c>
      <c r="D59" s="112">
        <v>55714373.75</v>
      </c>
      <c r="E59" s="112">
        <v>1519785.53</v>
      </c>
      <c r="F59" s="80">
        <v>1470226.64</v>
      </c>
      <c r="G59" s="80">
        <v>2144676.81</v>
      </c>
      <c r="H59" s="80">
        <v>1618065.6</v>
      </c>
      <c r="I59" s="80">
        <v>1595310.4700000007</v>
      </c>
      <c r="J59" s="80">
        <v>2795207.55</v>
      </c>
      <c r="K59" s="80">
        <v>2422139.0099999998</v>
      </c>
      <c r="L59" s="80">
        <v>2406701.7400000002</v>
      </c>
      <c r="M59" s="80">
        <v>3448716.8899999997</v>
      </c>
      <c r="N59" s="80">
        <v>2212201.58</v>
      </c>
      <c r="O59" s="80">
        <v>5397740.7400000002</v>
      </c>
      <c r="P59" s="80">
        <v>6783190.4199999999</v>
      </c>
      <c r="Q59" s="80">
        <f t="shared" si="0"/>
        <v>33813962.980000004</v>
      </c>
      <c r="R59"/>
      <c r="S59" s="4"/>
      <c r="T59" s="4"/>
      <c r="U59" s="4"/>
      <c r="V59"/>
    </row>
    <row r="60" spans="2:22" x14ac:dyDescent="0.25">
      <c r="B60" s="87" t="s">
        <v>85</v>
      </c>
      <c r="C60" s="112">
        <v>69500000</v>
      </c>
      <c r="D60" s="112">
        <v>90725372.570000008</v>
      </c>
      <c r="E60" s="112">
        <v>3077644.1999999997</v>
      </c>
      <c r="F60" s="80">
        <v>3495764.73</v>
      </c>
      <c r="G60" s="80">
        <v>3808372.44</v>
      </c>
      <c r="H60" s="80">
        <v>9210023.9400000013</v>
      </c>
      <c r="I60" s="80">
        <v>4421052.3499999996</v>
      </c>
      <c r="J60" s="80">
        <v>4247519.9000000004</v>
      </c>
      <c r="K60" s="80">
        <v>9576988.4700000007</v>
      </c>
      <c r="L60" s="80">
        <v>3142441.2499999995</v>
      </c>
      <c r="M60" s="80">
        <v>4094124.2800000003</v>
      </c>
      <c r="N60" s="80">
        <v>5116554.8100000005</v>
      </c>
      <c r="O60" s="80">
        <v>7101126.6600000001</v>
      </c>
      <c r="P60" s="80">
        <v>14146231.859999999</v>
      </c>
      <c r="Q60" s="80">
        <f t="shared" si="0"/>
        <v>71437844.890000001</v>
      </c>
      <c r="R60"/>
      <c r="S60" s="4"/>
      <c r="T60" s="4"/>
      <c r="U60" s="4"/>
      <c r="V60"/>
    </row>
    <row r="61" spans="2:22" x14ac:dyDescent="0.25">
      <c r="B61" s="87" t="s">
        <v>86</v>
      </c>
      <c r="C61" s="112">
        <v>77804921908</v>
      </c>
      <c r="D61" s="112">
        <v>84398917155.090012</v>
      </c>
      <c r="E61" s="112">
        <f>E62</f>
        <v>5360119087.4000015</v>
      </c>
      <c r="F61" s="112">
        <f t="shared" ref="F61:P61" si="1">F62</f>
        <v>5206267233.5299997</v>
      </c>
      <c r="G61" s="112">
        <f t="shared" si="1"/>
        <v>5979180175.6500025</v>
      </c>
      <c r="H61" s="112">
        <f t="shared" si="1"/>
        <v>5969399711.0500002</v>
      </c>
      <c r="I61" s="112">
        <f t="shared" si="1"/>
        <v>6342942269.1399994</v>
      </c>
      <c r="J61" s="112">
        <f t="shared" si="1"/>
        <v>5762041503.6099987</v>
      </c>
      <c r="K61" s="112">
        <f t="shared" si="1"/>
        <v>5824963209.710001</v>
      </c>
      <c r="L61" s="112">
        <f t="shared" si="1"/>
        <v>5992092890.4499998</v>
      </c>
      <c r="M61" s="112">
        <f t="shared" si="1"/>
        <v>6070698956.5500002</v>
      </c>
      <c r="N61" s="112">
        <f t="shared" si="1"/>
        <v>6642790356.0899992</v>
      </c>
      <c r="O61" s="112">
        <f t="shared" si="1"/>
        <v>9964119680.1399956</v>
      </c>
      <c r="P61" s="112">
        <f t="shared" si="1"/>
        <v>8374178128.1799994</v>
      </c>
      <c r="Q61" s="80">
        <f t="shared" si="0"/>
        <v>77488793201.499985</v>
      </c>
      <c r="R61"/>
      <c r="S61" s="4"/>
      <c r="T61" s="4"/>
      <c r="U61" s="4"/>
      <c r="V61"/>
    </row>
    <row r="62" spans="2:22" x14ac:dyDescent="0.25">
      <c r="B62" s="10" t="s">
        <v>140</v>
      </c>
      <c r="C62" s="112">
        <v>77804921908</v>
      </c>
      <c r="D62" s="112">
        <v>84398917155.090012</v>
      </c>
      <c r="E62" s="112">
        <f>SUM(E63:E77)</f>
        <v>5360119087.4000015</v>
      </c>
      <c r="F62" s="112">
        <f t="shared" ref="F62:P62" si="2">SUM(F63:F77)</f>
        <v>5206267233.5299997</v>
      </c>
      <c r="G62" s="112">
        <f t="shared" si="2"/>
        <v>5979180175.6500025</v>
      </c>
      <c r="H62" s="112">
        <f t="shared" si="2"/>
        <v>5969399711.0500002</v>
      </c>
      <c r="I62" s="112">
        <f t="shared" si="2"/>
        <v>6342942269.1399994</v>
      </c>
      <c r="J62" s="112">
        <f>SUM(J63:J77)</f>
        <v>5762041503.6099987</v>
      </c>
      <c r="K62" s="112">
        <f t="shared" si="2"/>
        <v>5824963209.710001</v>
      </c>
      <c r="L62" s="112">
        <f t="shared" si="2"/>
        <v>5992092890.4499998</v>
      </c>
      <c r="M62" s="112">
        <f>SUM(M63:M77)</f>
        <v>6070698956.5500002</v>
      </c>
      <c r="N62" s="112">
        <f t="shared" si="2"/>
        <v>6642790356.0899992</v>
      </c>
      <c r="O62" s="112">
        <f t="shared" si="2"/>
        <v>9964119680.1399956</v>
      </c>
      <c r="P62" s="112">
        <f t="shared" si="2"/>
        <v>8374178128.1799994</v>
      </c>
      <c r="Q62" s="80">
        <f t="shared" si="0"/>
        <v>77488793201.499985</v>
      </c>
      <c r="R62"/>
      <c r="S62" s="4"/>
      <c r="T62" s="4"/>
      <c r="U62" s="4"/>
      <c r="V62"/>
    </row>
    <row r="63" spans="2:22" x14ac:dyDescent="0.25">
      <c r="B63" s="86" t="s">
        <v>141</v>
      </c>
      <c r="C63" s="112">
        <v>58651281701</v>
      </c>
      <c r="D63" s="112"/>
      <c r="E63" s="112">
        <v>4568478165.6100006</v>
      </c>
      <c r="F63" s="112">
        <v>4364978576.5</v>
      </c>
      <c r="G63" s="112">
        <v>4723401359.1100006</v>
      </c>
      <c r="H63" s="112">
        <v>4798543463.539999</v>
      </c>
      <c r="I63" s="112">
        <v>5227131899.5699997</v>
      </c>
      <c r="J63" s="112">
        <v>4709386487.1599998</v>
      </c>
      <c r="K63" s="112">
        <v>4728041089.0400009</v>
      </c>
      <c r="L63" s="112">
        <v>4730749219.1700001</v>
      </c>
      <c r="M63" s="112">
        <v>4803788609.0699997</v>
      </c>
      <c r="N63" s="112">
        <v>5328345583.1700001</v>
      </c>
      <c r="O63" s="112">
        <v>8340997686.0500002</v>
      </c>
      <c r="P63" s="112">
        <v>6387842359.4700003</v>
      </c>
      <c r="Q63" s="80">
        <f t="shared" si="0"/>
        <v>62711684497.460007</v>
      </c>
      <c r="R63"/>
      <c r="S63"/>
      <c r="T63"/>
      <c r="U63"/>
      <c r="V63"/>
    </row>
    <row r="64" spans="2:22" x14ac:dyDescent="0.25">
      <c r="B64" s="86" t="s">
        <v>142</v>
      </c>
      <c r="C64" s="112">
        <v>726800000</v>
      </c>
      <c r="D64" s="112"/>
      <c r="E64" s="112">
        <v>43318712.620000005</v>
      </c>
      <c r="F64" s="112">
        <v>43687216.149999999</v>
      </c>
      <c r="G64" s="112">
        <v>59218808.100000001</v>
      </c>
      <c r="H64" s="112">
        <v>60166053.020000003</v>
      </c>
      <c r="I64" s="112">
        <v>52967000</v>
      </c>
      <c r="J64" s="112">
        <v>54121316.130000003</v>
      </c>
      <c r="K64" s="112">
        <v>52106816.590000004</v>
      </c>
      <c r="L64" s="112">
        <v>49612977.280000001</v>
      </c>
      <c r="M64" s="112">
        <v>55924567.950000003</v>
      </c>
      <c r="N64" s="112">
        <v>54997138.620000005</v>
      </c>
      <c r="O64" s="112">
        <v>80352057.730000004</v>
      </c>
      <c r="P64" s="112">
        <v>65010789.789999992</v>
      </c>
      <c r="Q64" s="80">
        <f t="shared" si="0"/>
        <v>671483453.9799999</v>
      </c>
      <c r="R64"/>
      <c r="S64"/>
      <c r="T64"/>
      <c r="U64"/>
      <c r="V64"/>
    </row>
    <row r="65" spans="2:23" x14ac:dyDescent="0.25">
      <c r="B65" s="86" t="s">
        <v>143</v>
      </c>
      <c r="C65" s="112">
        <v>1946836993</v>
      </c>
      <c r="D65" s="112"/>
      <c r="E65" s="112">
        <v>79479203.75</v>
      </c>
      <c r="F65" s="112">
        <v>74807773.390000001</v>
      </c>
      <c r="G65" s="112">
        <v>98896999.289999992</v>
      </c>
      <c r="H65" s="112">
        <v>101200779.03999999</v>
      </c>
      <c r="I65" s="112">
        <v>95924134.700000003</v>
      </c>
      <c r="J65" s="112">
        <v>94696987.980000004</v>
      </c>
      <c r="K65" s="112">
        <v>76668583.99000001</v>
      </c>
      <c r="L65" s="112">
        <v>92750716.560000002</v>
      </c>
      <c r="M65" s="112">
        <v>107031919.8</v>
      </c>
      <c r="N65" s="112">
        <v>75828824.489999995</v>
      </c>
      <c r="O65" s="112">
        <v>176008128.89000002</v>
      </c>
      <c r="P65" s="112">
        <v>126290445.40000001</v>
      </c>
      <c r="Q65" s="80">
        <f t="shared" si="0"/>
        <v>1199584497.28</v>
      </c>
      <c r="R65"/>
      <c r="S65"/>
      <c r="T65"/>
      <c r="U65"/>
      <c r="V65"/>
    </row>
    <row r="66" spans="2:23" x14ac:dyDescent="0.25">
      <c r="B66" s="86" t="s">
        <v>144</v>
      </c>
      <c r="C66" s="112">
        <v>737637990</v>
      </c>
      <c r="D66" s="112"/>
      <c r="E66" s="112">
        <v>25819251.41</v>
      </c>
      <c r="F66" s="112">
        <v>33969021.049999997</v>
      </c>
      <c r="G66" s="112">
        <v>41479939.680000007</v>
      </c>
      <c r="H66" s="112">
        <v>48179371.460000001</v>
      </c>
      <c r="I66" s="112">
        <v>60342961.250000007</v>
      </c>
      <c r="J66" s="112">
        <v>40283980.299999997</v>
      </c>
      <c r="K66" s="112">
        <v>43913262.25</v>
      </c>
      <c r="L66" s="112">
        <v>49360214.340000004</v>
      </c>
      <c r="M66" s="112">
        <v>39810442.140000001</v>
      </c>
      <c r="N66" s="112">
        <v>47415584.360000007</v>
      </c>
      <c r="O66" s="112">
        <v>40158974.980000004</v>
      </c>
      <c r="P66" s="112">
        <v>74612598.959999993</v>
      </c>
      <c r="Q66" s="80">
        <f t="shared" si="0"/>
        <v>545345602.18000007</v>
      </c>
      <c r="R66"/>
      <c r="S66"/>
      <c r="T66"/>
      <c r="U66"/>
      <c r="V66"/>
    </row>
    <row r="67" spans="2:23" x14ac:dyDescent="0.25">
      <c r="B67" s="86" t="s">
        <v>145</v>
      </c>
      <c r="C67" s="112">
        <v>1265062004</v>
      </c>
      <c r="D67" s="112"/>
      <c r="E67" s="112">
        <v>58481320.390000001</v>
      </c>
      <c r="F67" s="112">
        <v>76580231.449999988</v>
      </c>
      <c r="G67" s="112">
        <v>102126048.13</v>
      </c>
      <c r="H67" s="112">
        <v>81453650.560000002</v>
      </c>
      <c r="I67" s="112">
        <v>76379856.810000002</v>
      </c>
      <c r="J67" s="112">
        <v>77798102.899999991</v>
      </c>
      <c r="K67" s="112">
        <v>93039139.539999992</v>
      </c>
      <c r="L67" s="112">
        <v>77724437.859999985</v>
      </c>
      <c r="M67" s="112">
        <v>105259530.07000001</v>
      </c>
      <c r="N67" s="112">
        <v>78137053.420000002</v>
      </c>
      <c r="O67" s="112">
        <v>122989619.73999999</v>
      </c>
      <c r="P67" s="112">
        <v>102472503.66</v>
      </c>
      <c r="Q67" s="80">
        <f t="shared" si="0"/>
        <v>1052441494.53</v>
      </c>
      <c r="R67"/>
      <c r="S67"/>
      <c r="T67"/>
      <c r="U67"/>
      <c r="V67"/>
    </row>
    <row r="68" spans="2:23" x14ac:dyDescent="0.25">
      <c r="B68" s="86" t="s">
        <v>146</v>
      </c>
      <c r="C68" s="112">
        <v>2031888959</v>
      </c>
      <c r="D68" s="112"/>
      <c r="E68" s="112">
        <v>60932261.129999995</v>
      </c>
      <c r="F68" s="112">
        <v>59818330.259999998</v>
      </c>
      <c r="G68" s="112">
        <v>115539305.63000001</v>
      </c>
      <c r="H68" s="112">
        <v>96943498.080000013</v>
      </c>
      <c r="I68" s="112">
        <v>117543576.68000001</v>
      </c>
      <c r="J68" s="112">
        <v>78090364.50999999</v>
      </c>
      <c r="K68" s="112">
        <v>122537216.75000003</v>
      </c>
      <c r="L68" s="112">
        <v>76494767.199999988</v>
      </c>
      <c r="M68" s="112">
        <v>123487762.52999997</v>
      </c>
      <c r="N68" s="112">
        <v>74772312.730000019</v>
      </c>
      <c r="O68" s="112">
        <v>132743437.10000001</v>
      </c>
      <c r="P68" s="112">
        <v>113261320.11</v>
      </c>
      <c r="Q68" s="80">
        <f t="shared" si="0"/>
        <v>1172164152.71</v>
      </c>
      <c r="R68"/>
      <c r="S68"/>
      <c r="T68"/>
      <c r="U68"/>
      <c r="V68"/>
    </row>
    <row r="69" spans="2:23" x14ac:dyDescent="0.25">
      <c r="B69" s="86" t="s">
        <v>147</v>
      </c>
      <c r="C69" s="112">
        <v>838542048</v>
      </c>
      <c r="D69" s="112"/>
      <c r="E69" s="112">
        <v>47745906.370000005</v>
      </c>
      <c r="F69" s="112">
        <v>56474010.440000005</v>
      </c>
      <c r="G69" s="112">
        <v>71120259.099999994</v>
      </c>
      <c r="H69" s="112">
        <v>64237428.299999997</v>
      </c>
      <c r="I69" s="112">
        <v>54917721.159999996</v>
      </c>
      <c r="J69" s="112">
        <v>57202184.5</v>
      </c>
      <c r="K69" s="112">
        <v>57026101.660000004</v>
      </c>
      <c r="L69" s="112">
        <v>56708724.549999997</v>
      </c>
      <c r="M69" s="112">
        <v>72233097.689999998</v>
      </c>
      <c r="N69" s="112">
        <v>66206726.019999996</v>
      </c>
      <c r="O69" s="112">
        <v>108956198.97999999</v>
      </c>
      <c r="P69" s="112">
        <v>84807774.590000004</v>
      </c>
      <c r="Q69" s="80">
        <f t="shared" si="0"/>
        <v>797636133.36000001</v>
      </c>
      <c r="R69"/>
      <c r="S69"/>
      <c r="T69"/>
      <c r="U69"/>
      <c r="V69"/>
    </row>
    <row r="70" spans="2:23" x14ac:dyDescent="0.25">
      <c r="B70" s="86" t="s">
        <v>148</v>
      </c>
      <c r="C70" s="112">
        <v>922001041</v>
      </c>
      <c r="D70" s="112"/>
      <c r="E70" s="112">
        <v>43814961.310000002</v>
      </c>
      <c r="F70" s="112">
        <v>51676108.859999999</v>
      </c>
      <c r="G70" s="112">
        <v>140565422.66</v>
      </c>
      <c r="H70" s="112">
        <v>81253945.719999999</v>
      </c>
      <c r="I70" s="112">
        <v>79002528.120000005</v>
      </c>
      <c r="J70" s="112">
        <v>65772831.99000001</v>
      </c>
      <c r="K70" s="112">
        <v>91272114.099999994</v>
      </c>
      <c r="L70" s="112">
        <v>70921423.180000007</v>
      </c>
      <c r="M70" s="112">
        <v>74173212.00999999</v>
      </c>
      <c r="N70" s="112">
        <v>76539350.340000004</v>
      </c>
      <c r="O70" s="112">
        <v>100230885.99000001</v>
      </c>
      <c r="P70" s="112">
        <v>86596669.980000004</v>
      </c>
      <c r="Q70" s="80">
        <f t="shared" si="0"/>
        <v>961819454.26000011</v>
      </c>
      <c r="R70"/>
      <c r="S70"/>
      <c r="T70"/>
      <c r="U70"/>
      <c r="V70"/>
    </row>
    <row r="71" spans="2:23" x14ac:dyDescent="0.25">
      <c r="B71" s="86" t="s">
        <v>160</v>
      </c>
      <c r="C71" s="112">
        <v>2148076602</v>
      </c>
      <c r="D71" s="112"/>
      <c r="E71" s="112">
        <v>52506233.149999999</v>
      </c>
      <c r="F71" s="112">
        <v>56905557.599999994</v>
      </c>
      <c r="G71" s="112">
        <v>105605427.79000001</v>
      </c>
      <c r="H71" s="112">
        <v>100115370.12</v>
      </c>
      <c r="I71" s="112">
        <v>65635559.830000013</v>
      </c>
      <c r="J71" s="112">
        <v>78008862.110000014</v>
      </c>
      <c r="K71" s="112">
        <v>36998116.260000005</v>
      </c>
      <c r="L71" s="112">
        <v>102268022.95000002</v>
      </c>
      <c r="M71" s="112">
        <v>95614846.469999999</v>
      </c>
      <c r="N71" s="112">
        <v>82901080.609999999</v>
      </c>
      <c r="O71" s="112">
        <v>63272522.730000004</v>
      </c>
      <c r="P71" s="112">
        <v>104381272.3</v>
      </c>
      <c r="Q71" s="80">
        <f t="shared" si="0"/>
        <v>944212871.92000008</v>
      </c>
      <c r="R71"/>
      <c r="S71"/>
      <c r="T71"/>
      <c r="U71"/>
      <c r="V71"/>
    </row>
    <row r="72" spans="2:23" x14ac:dyDescent="0.25">
      <c r="B72" s="86" t="s">
        <v>161</v>
      </c>
      <c r="C72" s="112">
        <v>239175860</v>
      </c>
      <c r="D72" s="112"/>
      <c r="E72" s="112">
        <v>9652053.7699999996</v>
      </c>
      <c r="F72" s="112">
        <v>12566620.07</v>
      </c>
      <c r="G72" s="112">
        <v>14886228.52</v>
      </c>
      <c r="H72" s="112">
        <v>20231185.91</v>
      </c>
      <c r="I72" s="112">
        <v>17897969.709999997</v>
      </c>
      <c r="J72" s="112">
        <v>17214535.07</v>
      </c>
      <c r="K72" s="112">
        <v>15511480.670000002</v>
      </c>
      <c r="L72" s="112">
        <v>14322775.110000003</v>
      </c>
      <c r="M72" s="112">
        <v>21750043.169999998</v>
      </c>
      <c r="N72" s="112">
        <v>21813513.050000001</v>
      </c>
      <c r="O72" s="112">
        <v>18747554.800000001</v>
      </c>
      <c r="P72" s="112">
        <v>25662932.18</v>
      </c>
      <c r="Q72" s="80">
        <f t="shared" si="0"/>
        <v>210256892.03</v>
      </c>
      <c r="R72"/>
      <c r="S72"/>
      <c r="T72"/>
      <c r="U72"/>
      <c r="V72"/>
    </row>
    <row r="73" spans="2:23" x14ac:dyDescent="0.25">
      <c r="B73" s="86" t="s">
        <v>151</v>
      </c>
      <c r="C73" s="112">
        <v>606708038</v>
      </c>
      <c r="D73" s="112"/>
      <c r="E73" s="112">
        <v>16665308.379999999</v>
      </c>
      <c r="F73" s="112">
        <v>18908074.489999998</v>
      </c>
      <c r="G73" s="112">
        <v>16894549.299999997</v>
      </c>
      <c r="H73" s="112">
        <v>26826088.530000001</v>
      </c>
      <c r="I73" s="112">
        <v>17886088.079999998</v>
      </c>
      <c r="J73" s="112">
        <v>21606847.23</v>
      </c>
      <c r="K73" s="112">
        <v>22033820.289999999</v>
      </c>
      <c r="L73" s="112">
        <v>25329295.5</v>
      </c>
      <c r="M73" s="112">
        <v>21781802.77</v>
      </c>
      <c r="N73" s="112">
        <v>25333724.799999997</v>
      </c>
      <c r="O73" s="112">
        <v>43340843.960000001</v>
      </c>
      <c r="P73" s="112">
        <v>26602984.030000001</v>
      </c>
      <c r="Q73" s="80">
        <f t="shared" si="0"/>
        <v>283209427.36000001</v>
      </c>
      <c r="R73"/>
      <c r="S73"/>
      <c r="T73"/>
      <c r="U73"/>
      <c r="V73"/>
    </row>
    <row r="74" spans="2:23" x14ac:dyDescent="0.25">
      <c r="B74" s="86" t="s">
        <v>152</v>
      </c>
      <c r="C74" s="112">
        <v>1000000002</v>
      </c>
      <c r="D74" s="112"/>
      <c r="E74" s="112">
        <v>52577904.129999995</v>
      </c>
      <c r="F74" s="112">
        <v>52228710.93</v>
      </c>
      <c r="G74" s="112">
        <v>51605067.969999999</v>
      </c>
      <c r="H74" s="112">
        <v>53474828.890000001</v>
      </c>
      <c r="I74" s="112">
        <v>52764430.859999999</v>
      </c>
      <c r="J74" s="112">
        <v>53189964.120000005</v>
      </c>
      <c r="K74" s="112">
        <v>53084601.329999998</v>
      </c>
      <c r="L74" s="112">
        <v>53145886.329999998</v>
      </c>
      <c r="M74" s="112">
        <v>52808223.030000001</v>
      </c>
      <c r="N74" s="112">
        <v>50403102.539999999</v>
      </c>
      <c r="O74" s="112">
        <v>93566042.890000001</v>
      </c>
      <c r="P74" s="112">
        <v>51071044.109999999</v>
      </c>
      <c r="Q74" s="80">
        <f t="shared" si="0"/>
        <v>669919807.13000011</v>
      </c>
      <c r="R74"/>
      <c r="S74"/>
      <c r="T74"/>
      <c r="U74"/>
      <c r="V74"/>
      <c r="W74" s="80"/>
    </row>
    <row r="75" spans="2:23" x14ac:dyDescent="0.25">
      <c r="B75" s="86" t="s">
        <v>162</v>
      </c>
      <c r="C75" s="112">
        <v>983230000</v>
      </c>
      <c r="D75" s="112"/>
      <c r="E75" s="112">
        <v>77492228.930000007</v>
      </c>
      <c r="F75" s="112">
        <v>77747538.879999995</v>
      </c>
      <c r="G75" s="112">
        <v>82624138.370000005</v>
      </c>
      <c r="H75" s="112">
        <v>80240241.280000001</v>
      </c>
      <c r="I75" s="112">
        <v>95511274</v>
      </c>
      <c r="J75" s="112">
        <v>82641944.890000001</v>
      </c>
      <c r="K75" s="112">
        <v>86775220.25</v>
      </c>
      <c r="L75" s="112">
        <v>90052346.669999987</v>
      </c>
      <c r="M75" s="112">
        <v>92991279.560000002</v>
      </c>
      <c r="N75" s="112">
        <v>101646987.63999999</v>
      </c>
      <c r="O75" s="112">
        <v>145708480.69</v>
      </c>
      <c r="P75" s="112">
        <v>135807052.26000005</v>
      </c>
      <c r="Q75" s="80">
        <f t="shared" ref="Q75:Q83" si="3">SUM(E75:P75)</f>
        <v>1149238733.4199998</v>
      </c>
      <c r="R75"/>
      <c r="S75"/>
      <c r="T75"/>
      <c r="U75"/>
      <c r="V75"/>
    </row>
    <row r="76" spans="2:23" x14ac:dyDescent="0.25">
      <c r="B76" s="86" t="s">
        <v>166</v>
      </c>
      <c r="C76" s="112">
        <v>928890000</v>
      </c>
      <c r="D76" s="112"/>
      <c r="E76" s="112">
        <v>0</v>
      </c>
      <c r="F76" s="112">
        <v>0</v>
      </c>
      <c r="G76" s="112">
        <v>61570994.200000003</v>
      </c>
      <c r="H76" s="112">
        <v>61499076.759999998</v>
      </c>
      <c r="I76" s="112">
        <v>60871176.230000004</v>
      </c>
      <c r="J76" s="112">
        <v>69664122.760000005</v>
      </c>
      <c r="K76" s="112">
        <v>67591622.079999998</v>
      </c>
      <c r="L76" s="112">
        <v>60825184.700000003</v>
      </c>
      <c r="M76" s="112">
        <v>68759319.439999998</v>
      </c>
      <c r="N76" s="112">
        <v>68823242.609999999</v>
      </c>
      <c r="O76" s="112">
        <v>132353557.45999999</v>
      </c>
      <c r="P76" s="112">
        <v>103334996.85000001</v>
      </c>
      <c r="Q76" s="80">
        <f t="shared" si="3"/>
        <v>755293293.09000003</v>
      </c>
      <c r="R76"/>
      <c r="S76"/>
      <c r="T76"/>
      <c r="U76"/>
      <c r="V76"/>
    </row>
    <row r="77" spans="2:23" x14ac:dyDescent="0.25">
      <c r="B77" s="86" t="s">
        <v>167</v>
      </c>
      <c r="C77" s="112">
        <v>4778790670</v>
      </c>
      <c r="D77" s="112"/>
      <c r="E77" s="112">
        <v>223155576.45000002</v>
      </c>
      <c r="F77" s="112">
        <v>225919463.46000001</v>
      </c>
      <c r="G77" s="112">
        <v>293645627.80000001</v>
      </c>
      <c r="H77" s="112">
        <v>295034729.84000003</v>
      </c>
      <c r="I77" s="112">
        <v>268166092.14000002</v>
      </c>
      <c r="J77" s="112">
        <v>262362971.96000001</v>
      </c>
      <c r="K77" s="112">
        <v>278364024.90999997</v>
      </c>
      <c r="L77" s="112">
        <v>441826899.04999995</v>
      </c>
      <c r="M77" s="112">
        <v>335284300.85000002</v>
      </c>
      <c r="N77" s="112">
        <v>489626131.69</v>
      </c>
      <c r="O77" s="112">
        <v>364693688.15000004</v>
      </c>
      <c r="P77" s="112">
        <v>886423384.49000001</v>
      </c>
      <c r="Q77" s="80">
        <f t="shared" si="3"/>
        <v>4364502890.79</v>
      </c>
      <c r="R77"/>
      <c r="S77"/>
      <c r="T77"/>
      <c r="U77"/>
      <c r="V77"/>
    </row>
    <row r="78" spans="2:23" x14ac:dyDescent="0.25">
      <c r="B78" s="87" t="s">
        <v>87</v>
      </c>
      <c r="C78" s="80">
        <v>70594062</v>
      </c>
      <c r="D78" s="80">
        <v>416583047.97000003</v>
      </c>
      <c r="E78" s="80">
        <v>4811653.96</v>
      </c>
      <c r="F78" s="80">
        <v>5120198.43</v>
      </c>
      <c r="G78" s="80">
        <v>42317077.420000002</v>
      </c>
      <c r="H78" s="80">
        <v>9031019.5599999987</v>
      </c>
      <c r="I78" s="80">
        <v>14484104.469999997</v>
      </c>
      <c r="J78" s="80">
        <v>14664174.029999997</v>
      </c>
      <c r="K78" s="80">
        <v>24806784.919999998</v>
      </c>
      <c r="L78" s="80">
        <v>61404704.089999996</v>
      </c>
      <c r="M78" s="80">
        <v>5567746.2299999995</v>
      </c>
      <c r="N78" s="80">
        <v>39855258.910000004</v>
      </c>
      <c r="O78" s="80">
        <v>25981188.459999997</v>
      </c>
      <c r="P78" s="80">
        <v>16881613.689999998</v>
      </c>
      <c r="Q78" s="80">
        <f t="shared" si="3"/>
        <v>264925524.16999999</v>
      </c>
      <c r="R78"/>
      <c r="S78"/>
      <c r="T78"/>
      <c r="U78"/>
      <c r="V78"/>
    </row>
    <row r="79" spans="2:23" x14ac:dyDescent="0.25">
      <c r="B79" s="87" t="s">
        <v>97</v>
      </c>
      <c r="C79" s="80">
        <v>2972441775</v>
      </c>
      <c r="D79" s="80">
        <v>4768042446.3699999</v>
      </c>
      <c r="E79" s="80">
        <v>57389117.949999996</v>
      </c>
      <c r="F79" s="80">
        <v>63810053.710000008</v>
      </c>
      <c r="G79" s="80">
        <v>133733714.71999997</v>
      </c>
      <c r="H79" s="80">
        <v>111881764.62999998</v>
      </c>
      <c r="I79" s="80">
        <v>504381850.07999998</v>
      </c>
      <c r="J79" s="80">
        <v>385200151.08999997</v>
      </c>
      <c r="K79" s="80">
        <v>185764841.31999999</v>
      </c>
      <c r="L79" s="80">
        <v>378325786.07999998</v>
      </c>
      <c r="M79" s="80">
        <v>269331589.30999988</v>
      </c>
      <c r="N79" s="80">
        <v>630505422.52999997</v>
      </c>
      <c r="O79" s="80">
        <v>132613649.14999999</v>
      </c>
      <c r="P79" s="80">
        <v>450399085.30999988</v>
      </c>
      <c r="Q79" s="80">
        <f t="shared" si="3"/>
        <v>3303337025.8799996</v>
      </c>
      <c r="R79"/>
      <c r="S79" s="4"/>
      <c r="T79" s="4"/>
      <c r="U79" s="4"/>
      <c r="V79"/>
    </row>
    <row r="80" spans="2:23" x14ac:dyDescent="0.25">
      <c r="B80" s="87" t="s">
        <v>107</v>
      </c>
      <c r="C80" s="80">
        <v>217317150</v>
      </c>
      <c r="D80" s="80">
        <v>499204931.83000004</v>
      </c>
      <c r="E80" s="80">
        <v>10140736.23</v>
      </c>
      <c r="F80" s="80">
        <v>11370837.300000001</v>
      </c>
      <c r="G80" s="80">
        <v>17805785.800000001</v>
      </c>
      <c r="H80" s="80">
        <v>14694297.189999999</v>
      </c>
      <c r="I80" s="80">
        <v>27921572.680000007</v>
      </c>
      <c r="J80" s="80">
        <v>13366504.390000002</v>
      </c>
      <c r="K80" s="80">
        <v>16996735.020000003</v>
      </c>
      <c r="L80" s="80">
        <v>15411520.840000002</v>
      </c>
      <c r="M80" s="80">
        <v>19748603.589999996</v>
      </c>
      <c r="N80" s="80">
        <v>29426829.199999996</v>
      </c>
      <c r="O80" s="80">
        <v>31582317.329999998</v>
      </c>
      <c r="P80" s="80">
        <v>50247291.939999998</v>
      </c>
      <c r="Q80" s="80">
        <f t="shared" si="3"/>
        <v>258713031.50999999</v>
      </c>
      <c r="R80" s="118"/>
      <c r="S80" s="4"/>
      <c r="T80" s="4"/>
      <c r="U80" s="4"/>
      <c r="V80"/>
    </row>
    <row r="81" spans="1:22" x14ac:dyDescent="0.25">
      <c r="B81" s="87" t="s">
        <v>127</v>
      </c>
      <c r="C81" s="80">
        <v>300000000</v>
      </c>
      <c r="D81" s="80">
        <v>414104974.88999999</v>
      </c>
      <c r="E81" s="80">
        <v>14603441.029999999</v>
      </c>
      <c r="F81" s="80">
        <v>29102707.610000003</v>
      </c>
      <c r="G81" s="80">
        <v>35260728.059999995</v>
      </c>
      <c r="H81" s="80">
        <v>32973600.419999998</v>
      </c>
      <c r="I81" s="80">
        <v>27394647.580000002</v>
      </c>
      <c r="J81" s="80">
        <v>20813655.169999998</v>
      </c>
      <c r="K81" s="80">
        <v>37741672.650000006</v>
      </c>
      <c r="L81" s="80">
        <v>21748562.459999997</v>
      </c>
      <c r="M81" s="80">
        <v>22517114.629999995</v>
      </c>
      <c r="N81" s="80">
        <v>29595670.350000001</v>
      </c>
      <c r="O81" s="80">
        <v>41803390.210000008</v>
      </c>
      <c r="P81" s="80">
        <v>39568373.390000023</v>
      </c>
      <c r="Q81" s="80">
        <f t="shared" si="3"/>
        <v>353123563.56</v>
      </c>
      <c r="R81" s="119"/>
      <c r="S81" s="4"/>
      <c r="T81" s="4"/>
      <c r="U81" s="4"/>
      <c r="V81"/>
    </row>
    <row r="82" spans="1:22" x14ac:dyDescent="0.25">
      <c r="B82" s="87" t="s">
        <v>168</v>
      </c>
      <c r="C82" s="80">
        <v>162500000</v>
      </c>
      <c r="D82" s="80">
        <v>162500000</v>
      </c>
      <c r="E82" s="80">
        <v>4410567.7299999995</v>
      </c>
      <c r="F82" s="80">
        <v>4517046.82</v>
      </c>
      <c r="G82" s="80">
        <v>25499562.199999999</v>
      </c>
      <c r="H82" s="80">
        <v>6564261.8100000005</v>
      </c>
      <c r="I82" s="80">
        <v>13345633.48</v>
      </c>
      <c r="J82" s="80">
        <v>5612633.0199999986</v>
      </c>
      <c r="K82" s="80">
        <v>24045673.890000004</v>
      </c>
      <c r="L82" s="80">
        <v>10806308.110000001</v>
      </c>
      <c r="M82" s="80">
        <v>5462384.8300000019</v>
      </c>
      <c r="N82" s="80">
        <v>22164292.93</v>
      </c>
      <c r="O82" s="80">
        <v>17156848.279999997</v>
      </c>
      <c r="P82" s="80">
        <v>18591039.150000002</v>
      </c>
      <c r="Q82" s="80">
        <f t="shared" si="3"/>
        <v>158176252.25</v>
      </c>
      <c r="R82" s="119"/>
      <c r="S82" s="4"/>
      <c r="T82" s="4"/>
      <c r="U82" s="4"/>
      <c r="V82"/>
    </row>
    <row r="83" spans="1:22" x14ac:dyDescent="0.25">
      <c r="B83" s="87" t="s">
        <v>169</v>
      </c>
      <c r="C83" s="80">
        <v>10268433870</v>
      </c>
      <c r="D83" s="80">
        <v>10181788568</v>
      </c>
      <c r="E83" s="80">
        <v>371725991.56999993</v>
      </c>
      <c r="F83" s="80">
        <v>694148918.41999984</v>
      </c>
      <c r="G83" s="80">
        <v>648641723.89999986</v>
      </c>
      <c r="H83" s="80">
        <v>580085445.16000009</v>
      </c>
      <c r="I83" s="80">
        <v>835850470.17000008</v>
      </c>
      <c r="J83" s="80">
        <v>636905702.18000007</v>
      </c>
      <c r="K83" s="80">
        <v>601116876.81999981</v>
      </c>
      <c r="L83" s="80">
        <v>562161157.39999998</v>
      </c>
      <c r="M83" s="80">
        <v>621394666.22000003</v>
      </c>
      <c r="N83" s="80">
        <v>958121522.71000016</v>
      </c>
      <c r="O83" s="80">
        <v>641525477.56999981</v>
      </c>
      <c r="P83" s="80">
        <v>1495706015.3299992</v>
      </c>
      <c r="Q83" s="80">
        <f t="shared" si="3"/>
        <v>8647383967.4499989</v>
      </c>
      <c r="R83" s="119"/>
      <c r="S83" s="4"/>
      <c r="T83" s="4"/>
      <c r="U83" s="4"/>
      <c r="V83"/>
    </row>
    <row r="84" spans="1:22" x14ac:dyDescent="0.25">
      <c r="B84" s="94" t="s">
        <v>128</v>
      </c>
      <c r="C84" s="85">
        <f t="shared" ref="C84:K84" si="4">SUM(C10:C61)+SUM(C78:C83)</f>
        <v>160312757677</v>
      </c>
      <c r="D84" s="85">
        <f t="shared" si="4"/>
        <v>189214987947.10999</v>
      </c>
      <c r="E84" s="92">
        <f>SUM(E10:E61)+SUM(E78:E83)</f>
        <v>7271390090.9700012</v>
      </c>
      <c r="F84" s="92">
        <f t="shared" si="4"/>
        <v>7592449825.1799994</v>
      </c>
      <c r="G84" s="92">
        <f t="shared" si="4"/>
        <v>9459670829.6200027</v>
      </c>
      <c r="H84" s="92">
        <f t="shared" si="4"/>
        <v>9217429044.6599998</v>
      </c>
      <c r="I84" s="92">
        <f t="shared" si="4"/>
        <v>9848105040.2299995</v>
      </c>
      <c r="J84" s="92">
        <f t="shared" si="4"/>
        <v>9901854194.7200012</v>
      </c>
      <c r="K84" s="92">
        <f t="shared" si="4"/>
        <v>9461599549.6000023</v>
      </c>
      <c r="L84" s="92">
        <f>SUM(L10:L61)+SUM(L78:L83)</f>
        <v>9246289916.3099995</v>
      </c>
      <c r="M84" s="92">
        <f>SUM(M10:M61)+SUM(M78:M83)</f>
        <v>9681274244.0499992</v>
      </c>
      <c r="N84" s="92">
        <f t="shared" ref="N84:O84" si="5">SUM(N10:N61)+SUM(N78:N83)</f>
        <v>11375369551.540001</v>
      </c>
      <c r="O84" s="92">
        <f t="shared" si="5"/>
        <v>14526141509.269997</v>
      </c>
      <c r="P84" s="92">
        <f>SUM(P10:P61)+SUM(P78:P83)</f>
        <v>16586718944.689997</v>
      </c>
      <c r="Q84" s="92">
        <f>SUM(E84:P84)</f>
        <v>124168292740.84</v>
      </c>
      <c r="R84" s="119"/>
      <c r="S84" s="4"/>
      <c r="T84" s="4"/>
      <c r="U84" s="4"/>
      <c r="V84"/>
    </row>
    <row r="85" spans="1:22" x14ac:dyDescent="0.25">
      <c r="C85" s="44"/>
      <c r="D85" s="44"/>
      <c r="E85"/>
      <c r="F85"/>
      <c r="G85"/>
      <c r="H85"/>
      <c r="I85"/>
      <c r="J85"/>
      <c r="K85"/>
      <c r="L85"/>
      <c r="M85"/>
      <c r="N85"/>
      <c r="O85"/>
      <c r="P85"/>
      <c r="Q85" s="82"/>
      <c r="R85" s="119"/>
      <c r="S85"/>
      <c r="T85" s="4"/>
      <c r="U85" s="4"/>
      <c r="V85"/>
    </row>
    <row r="86" spans="1:22" ht="17.25" x14ac:dyDescent="0.25">
      <c r="B86" s="94"/>
      <c r="C86" s="49"/>
      <c r="D86" s="104"/>
      <c r="E86" s="90" t="s">
        <v>10</v>
      </c>
      <c r="F86" s="90" t="s">
        <v>11</v>
      </c>
      <c r="G86" s="90" t="s">
        <v>12</v>
      </c>
      <c r="H86" s="90" t="s">
        <v>13</v>
      </c>
      <c r="I86" s="90" t="s">
        <v>14</v>
      </c>
      <c r="J86" s="90" t="s">
        <v>15</v>
      </c>
      <c r="K86" s="90" t="s">
        <v>16</v>
      </c>
      <c r="L86" s="90" t="s">
        <v>17</v>
      </c>
      <c r="M86" s="90" t="s">
        <v>18</v>
      </c>
      <c r="N86" s="90" t="s">
        <v>19</v>
      </c>
      <c r="O86" s="90" t="s">
        <v>20</v>
      </c>
      <c r="P86" s="90" t="s">
        <v>21</v>
      </c>
      <c r="Q86" s="101" t="s">
        <v>22</v>
      </c>
      <c r="R86" s="112"/>
    </row>
    <row r="87" spans="1:22" x14ac:dyDescent="0.25">
      <c r="B87" s="72" t="s">
        <v>34</v>
      </c>
      <c r="C87" s="80">
        <v>20000000</v>
      </c>
      <c r="D87" s="80">
        <v>20000000</v>
      </c>
      <c r="E87" s="80">
        <v>0</v>
      </c>
      <c r="F87" s="80">
        <v>0</v>
      </c>
      <c r="G87" s="80">
        <v>0</v>
      </c>
      <c r="H87" s="80">
        <v>0</v>
      </c>
      <c r="I87" s="80">
        <v>0</v>
      </c>
      <c r="J87" s="80">
        <v>0</v>
      </c>
      <c r="K87" s="80">
        <v>0</v>
      </c>
      <c r="L87" s="80">
        <v>0</v>
      </c>
      <c r="M87" s="80">
        <v>0</v>
      </c>
      <c r="N87" s="80">
        <v>0</v>
      </c>
      <c r="O87" s="80">
        <v>0</v>
      </c>
      <c r="P87" s="80">
        <v>0</v>
      </c>
      <c r="Q87" s="80">
        <f t="shared" ref="Q87:Q94" si="6">SUM(E87:P87)</f>
        <v>0</v>
      </c>
    </row>
    <row r="88" spans="1:22" s="63" customFormat="1" x14ac:dyDescent="0.25">
      <c r="A88" s="32"/>
      <c r="B88" s="72" t="s">
        <v>36</v>
      </c>
      <c r="C88" s="80">
        <v>0</v>
      </c>
      <c r="D88" s="80"/>
      <c r="E88" s="80">
        <v>0</v>
      </c>
      <c r="F88" s="80">
        <v>0</v>
      </c>
      <c r="G88" s="80">
        <v>0</v>
      </c>
      <c r="H88" s="80">
        <v>0</v>
      </c>
      <c r="I88" s="80">
        <v>0</v>
      </c>
      <c r="J88" s="80">
        <v>0</v>
      </c>
      <c r="K88" s="80">
        <v>0</v>
      </c>
      <c r="L88" s="80">
        <v>0</v>
      </c>
      <c r="M88" s="80">
        <v>0</v>
      </c>
      <c r="N88" s="80">
        <v>0</v>
      </c>
      <c r="O88" s="80">
        <v>0</v>
      </c>
      <c r="P88" s="80">
        <v>0</v>
      </c>
      <c r="Q88" s="80">
        <f t="shared" si="6"/>
        <v>0</v>
      </c>
      <c r="R88" s="32"/>
    </row>
    <row r="89" spans="1:22" s="63" customFormat="1" x14ac:dyDescent="0.25">
      <c r="A89" s="32"/>
      <c r="B89" s="72" t="s">
        <v>106</v>
      </c>
      <c r="C89" s="80">
        <v>0</v>
      </c>
      <c r="D89" s="80"/>
      <c r="E89" s="80">
        <v>0</v>
      </c>
      <c r="F89" s="80">
        <v>0</v>
      </c>
      <c r="G89" s="80">
        <v>0</v>
      </c>
      <c r="H89" s="80">
        <v>0</v>
      </c>
      <c r="I89" s="80">
        <v>0</v>
      </c>
      <c r="J89" s="80">
        <v>0</v>
      </c>
      <c r="K89" s="80">
        <v>0</v>
      </c>
      <c r="L89" s="80">
        <v>0</v>
      </c>
      <c r="M89" s="80">
        <v>0</v>
      </c>
      <c r="N89" s="80">
        <v>0</v>
      </c>
      <c r="O89" s="80">
        <v>0</v>
      </c>
      <c r="P89" s="80">
        <v>0</v>
      </c>
      <c r="Q89" s="80">
        <f t="shared" si="6"/>
        <v>0</v>
      </c>
    </row>
    <row r="90" spans="1:22" s="63" customFormat="1" x14ac:dyDescent="0.25">
      <c r="A90" s="32"/>
      <c r="B90" s="72" t="s">
        <v>48</v>
      </c>
      <c r="C90" s="80">
        <v>0</v>
      </c>
      <c r="D90" s="80"/>
      <c r="E90" s="80">
        <v>0</v>
      </c>
      <c r="F90" s="80">
        <v>0</v>
      </c>
      <c r="G90" s="80">
        <v>0</v>
      </c>
      <c r="H90" s="80">
        <v>0</v>
      </c>
      <c r="I90" s="80">
        <v>0</v>
      </c>
      <c r="J90" s="80">
        <v>0</v>
      </c>
      <c r="K90" s="80">
        <v>0</v>
      </c>
      <c r="L90" s="80">
        <v>0</v>
      </c>
      <c r="M90" s="80">
        <v>0</v>
      </c>
      <c r="N90" s="80">
        <v>0</v>
      </c>
      <c r="O90" s="80">
        <v>0</v>
      </c>
      <c r="P90" s="80">
        <v>0</v>
      </c>
      <c r="Q90" s="80">
        <f t="shared" si="6"/>
        <v>0</v>
      </c>
    </row>
    <row r="91" spans="1:22" s="63" customFormat="1" x14ac:dyDescent="0.25">
      <c r="A91" s="32"/>
      <c r="B91" s="72" t="s">
        <v>51</v>
      </c>
      <c r="C91" s="80">
        <v>2000000</v>
      </c>
      <c r="D91" s="80">
        <v>2000000</v>
      </c>
      <c r="E91" s="80">
        <v>0</v>
      </c>
      <c r="F91" s="80">
        <v>0</v>
      </c>
      <c r="G91" s="80">
        <v>0</v>
      </c>
      <c r="H91" s="80">
        <v>0</v>
      </c>
      <c r="I91" s="80">
        <v>0</v>
      </c>
      <c r="J91" s="80">
        <v>0</v>
      </c>
      <c r="K91" s="80">
        <v>0</v>
      </c>
      <c r="L91" s="80">
        <v>0</v>
      </c>
      <c r="M91" s="80">
        <v>0</v>
      </c>
      <c r="N91" s="80">
        <v>0</v>
      </c>
      <c r="O91" s="80">
        <v>0</v>
      </c>
      <c r="P91" s="80">
        <v>0</v>
      </c>
      <c r="Q91" s="80">
        <f t="shared" si="6"/>
        <v>0</v>
      </c>
    </row>
    <row r="92" spans="1:22" s="63" customFormat="1" x14ac:dyDescent="0.25">
      <c r="B92" s="72" t="s">
        <v>57</v>
      </c>
      <c r="C92" s="80">
        <v>58000000</v>
      </c>
      <c r="D92" s="80">
        <v>58000000</v>
      </c>
      <c r="E92" s="80">
        <v>0</v>
      </c>
      <c r="F92" s="80">
        <v>0</v>
      </c>
      <c r="G92" s="80">
        <v>0</v>
      </c>
      <c r="H92" s="80">
        <v>0</v>
      </c>
      <c r="I92" s="80">
        <v>0</v>
      </c>
      <c r="J92" s="80">
        <v>0</v>
      </c>
      <c r="K92" s="80">
        <v>0</v>
      </c>
      <c r="L92" s="80">
        <v>0</v>
      </c>
      <c r="M92" s="80">
        <v>0</v>
      </c>
      <c r="N92" s="80">
        <v>0</v>
      </c>
      <c r="O92" s="80">
        <v>0</v>
      </c>
      <c r="P92" s="80">
        <v>0</v>
      </c>
      <c r="Q92" s="80">
        <f t="shared" si="6"/>
        <v>0</v>
      </c>
    </row>
    <row r="93" spans="1:22" s="63" customFormat="1" x14ac:dyDescent="0.25">
      <c r="B93" s="72" t="s">
        <v>58</v>
      </c>
      <c r="C93" s="80">
        <v>1328308604</v>
      </c>
      <c r="D93" s="80">
        <v>1328308604</v>
      </c>
      <c r="E93" s="80">
        <v>0</v>
      </c>
      <c r="F93" s="80">
        <v>0</v>
      </c>
      <c r="G93" s="80">
        <v>0</v>
      </c>
      <c r="H93" s="80">
        <v>0</v>
      </c>
      <c r="I93" s="80">
        <v>0</v>
      </c>
      <c r="J93" s="80">
        <v>0</v>
      </c>
      <c r="K93" s="80">
        <v>0</v>
      </c>
      <c r="L93" s="80">
        <v>0</v>
      </c>
      <c r="M93" s="80">
        <v>0</v>
      </c>
      <c r="N93" s="80">
        <v>0</v>
      </c>
      <c r="O93" s="80">
        <v>0</v>
      </c>
      <c r="P93" s="80">
        <v>0</v>
      </c>
      <c r="Q93" s="80">
        <f t="shared" si="6"/>
        <v>0</v>
      </c>
    </row>
    <row r="94" spans="1:22" s="63" customFormat="1" x14ac:dyDescent="0.25">
      <c r="B94" s="72" t="s">
        <v>97</v>
      </c>
      <c r="C94" s="80">
        <v>500000000</v>
      </c>
      <c r="D94" s="80">
        <v>0</v>
      </c>
      <c r="E94" s="80">
        <v>0</v>
      </c>
      <c r="F94" s="80">
        <v>0</v>
      </c>
      <c r="G94" s="80">
        <v>0</v>
      </c>
      <c r="H94" s="80">
        <v>0</v>
      </c>
      <c r="I94" s="80">
        <v>0</v>
      </c>
      <c r="J94" s="80">
        <v>0</v>
      </c>
      <c r="K94" s="80">
        <v>0</v>
      </c>
      <c r="L94" s="80">
        <v>0</v>
      </c>
      <c r="M94" s="80">
        <v>0</v>
      </c>
      <c r="N94" s="80">
        <v>0</v>
      </c>
      <c r="O94" s="80">
        <v>0</v>
      </c>
      <c r="P94" s="80">
        <v>0</v>
      </c>
      <c r="Q94" s="80">
        <f t="shared" si="6"/>
        <v>0</v>
      </c>
    </row>
    <row r="95" spans="1:22" s="63" customFormat="1" x14ac:dyDescent="0.25">
      <c r="B95" s="94" t="s">
        <v>129</v>
      </c>
      <c r="C95" s="85">
        <f>SUM(C87:C94)</f>
        <v>1908308604</v>
      </c>
      <c r="D95" s="85">
        <f>SUM(D87:D94)</f>
        <v>1408308604</v>
      </c>
      <c r="E95" s="81">
        <f>SUM(E87:E94)</f>
        <v>0</v>
      </c>
      <c r="F95" s="81">
        <f>SUM(F87:F94)</f>
        <v>0</v>
      </c>
      <c r="G95" s="81">
        <f>SUM(G87:G94)</f>
        <v>0</v>
      </c>
      <c r="H95" s="81">
        <f t="shared" ref="H95:P95" si="7">SUM(H87:H93)</f>
        <v>0</v>
      </c>
      <c r="I95" s="81">
        <f t="shared" si="7"/>
        <v>0</v>
      </c>
      <c r="J95" s="81">
        <f t="shared" si="7"/>
        <v>0</v>
      </c>
      <c r="K95" s="81">
        <f t="shared" si="7"/>
        <v>0</v>
      </c>
      <c r="L95" s="81">
        <f t="shared" si="7"/>
        <v>0</v>
      </c>
      <c r="M95" s="81">
        <f t="shared" si="7"/>
        <v>0</v>
      </c>
      <c r="N95" s="81">
        <f t="shared" si="7"/>
        <v>0</v>
      </c>
      <c r="O95" s="81">
        <f t="shared" si="7"/>
        <v>0</v>
      </c>
      <c r="P95" s="81">
        <f t="shared" si="7"/>
        <v>0</v>
      </c>
      <c r="Q95" s="81">
        <f>SUM(E95:P95)</f>
        <v>0</v>
      </c>
    </row>
    <row r="96" spans="1:22" x14ac:dyDescent="0.25">
      <c r="A96" s="63"/>
      <c r="C96" s="44"/>
      <c r="D96" s="44"/>
      <c r="E96" s="93"/>
      <c r="F96" s="93"/>
      <c r="G96" s="93"/>
      <c r="H96" s="93"/>
      <c r="I96" s="93"/>
      <c r="J96" s="93"/>
      <c r="K96" s="93"/>
      <c r="L96" s="93"/>
      <c r="M96" s="93"/>
      <c r="N96" s="93"/>
      <c r="O96" s="93"/>
      <c r="P96" s="93"/>
      <c r="Q96" s="93"/>
      <c r="R96" s="63"/>
    </row>
    <row r="97" spans="1:17" x14ac:dyDescent="0.25">
      <c r="A97" s="63"/>
      <c r="B97" s="94" t="s">
        <v>130</v>
      </c>
      <c r="C97" s="85">
        <f t="shared" ref="C97:P97" si="8">C84+C95</f>
        <v>162221066281</v>
      </c>
      <c r="D97" s="85">
        <f t="shared" si="8"/>
        <v>190623296551.10999</v>
      </c>
      <c r="E97" s="81">
        <f t="shared" si="8"/>
        <v>7271390090.9700012</v>
      </c>
      <c r="F97" s="81">
        <f t="shared" si="8"/>
        <v>7592449825.1799994</v>
      </c>
      <c r="G97" s="81">
        <f t="shared" si="8"/>
        <v>9459670829.6200027</v>
      </c>
      <c r="H97" s="81">
        <f t="shared" si="8"/>
        <v>9217429044.6599998</v>
      </c>
      <c r="I97" s="81">
        <f t="shared" si="8"/>
        <v>9848105040.2299995</v>
      </c>
      <c r="J97" s="81">
        <f t="shared" si="8"/>
        <v>9901854194.7200012</v>
      </c>
      <c r="K97" s="81">
        <f t="shared" si="8"/>
        <v>9461599549.6000023</v>
      </c>
      <c r="L97" s="81">
        <f t="shared" si="8"/>
        <v>9246289916.3099995</v>
      </c>
      <c r="M97" s="81">
        <f>M84+M95</f>
        <v>9681274244.0499992</v>
      </c>
      <c r="N97" s="81">
        <f t="shared" si="8"/>
        <v>11375369551.540001</v>
      </c>
      <c r="O97" s="81">
        <f t="shared" si="8"/>
        <v>14526141509.269997</v>
      </c>
      <c r="P97" s="81">
        <f t="shared" si="8"/>
        <v>16586718944.689997</v>
      </c>
      <c r="Q97" s="81">
        <f>Q84+Q95</f>
        <v>124168292740.84</v>
      </c>
    </row>
    <row r="98" spans="1:17" x14ac:dyDescent="0.25">
      <c r="A98" s="63"/>
      <c r="B98" s="84" t="s">
        <v>154</v>
      </c>
      <c r="C98" s="73"/>
      <c r="D98" s="89"/>
      <c r="E98" s="11"/>
      <c r="F98" s="11"/>
      <c r="G98" s="11"/>
      <c r="H98" s="11"/>
      <c r="I98" s="11"/>
      <c r="J98" s="11"/>
      <c r="K98" s="11"/>
      <c r="L98" s="11"/>
      <c r="M98" s="11"/>
      <c r="N98" s="11"/>
      <c r="O98" s="11"/>
      <c r="P98" s="11"/>
      <c r="Q98" s="11"/>
    </row>
    <row r="99" spans="1:17" x14ac:dyDescent="0.25">
      <c r="A99" s="63"/>
      <c r="B99" s="78" t="s">
        <v>170</v>
      </c>
      <c r="C99" s="67"/>
      <c r="D99" s="67"/>
    </row>
    <row r="100" spans="1:17" x14ac:dyDescent="0.25">
      <c r="B100" s="79" t="s">
        <v>134</v>
      </c>
    </row>
    <row r="101" spans="1:17" x14ac:dyDescent="0.25">
      <c r="E101"/>
      <c r="F101"/>
      <c r="G101"/>
      <c r="H101"/>
      <c r="I101"/>
      <c r="J101"/>
      <c r="K101"/>
      <c r="L101"/>
      <c r="M101"/>
      <c r="N101"/>
      <c r="O101"/>
      <c r="P101"/>
    </row>
    <row r="102" spans="1:17" x14ac:dyDescent="0.25">
      <c r="C102" s="76"/>
      <c r="D102" s="76"/>
    </row>
  </sheetData>
  <mergeCells count="7">
    <mergeCell ref="B2:Q2"/>
    <mergeCell ref="B3:Q3"/>
    <mergeCell ref="B4:Q4"/>
    <mergeCell ref="B5:Q5"/>
    <mergeCell ref="B8:B9"/>
    <mergeCell ref="D8:D9"/>
    <mergeCell ref="E8:Q8"/>
  </mergeCells>
  <printOptions horizontalCentered="1" verticalCentered="1"/>
  <pageMargins left="0" right="0" top="0" bottom="0" header="0" footer="0"/>
  <pageSetup paperSize="5" scale="64" orientation="landscape" r:id="rId1"/>
  <ignoredErrors>
    <ignoredError sqref="Q78:Q83"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747E6-B759-4FC3-A2F1-5A0D4A3CCD89}">
  <sheetPr>
    <pageSetUpPr fitToPage="1"/>
  </sheetPr>
  <dimension ref="A1:W99"/>
  <sheetViews>
    <sheetView showGridLines="0" zoomScale="70" zoomScaleNormal="70" workbookViewId="0">
      <selection activeCell="C19" sqref="C19"/>
    </sheetView>
  </sheetViews>
  <sheetFormatPr defaultColWidth="9.140625" defaultRowHeight="15" x14ac:dyDescent="0.25"/>
  <cols>
    <col min="1" max="1" width="14.140625" style="32" customWidth="1"/>
    <col min="2" max="2" width="77" style="32" customWidth="1"/>
    <col min="3" max="3" width="24.28515625" style="32" bestFit="1" customWidth="1"/>
    <col min="4" max="4" width="19.28515625" style="32" customWidth="1"/>
    <col min="5" max="5" width="20.28515625" style="32" bestFit="1" customWidth="1"/>
    <col min="6" max="12" width="15.28515625" style="32" customWidth="1"/>
    <col min="13" max="13" width="19.140625" style="32" bestFit="1" customWidth="1"/>
    <col min="14" max="14" width="12.7109375" style="32" customWidth="1"/>
    <col min="15" max="15" width="18.140625" style="32" bestFit="1" customWidth="1"/>
    <col min="16" max="16" width="16.85546875" style="32" bestFit="1" customWidth="1"/>
    <col min="17" max="17" width="16.42578125" style="32" bestFit="1" customWidth="1"/>
    <col min="18" max="18" width="17.85546875" style="32" bestFit="1" customWidth="1"/>
    <col min="19" max="19" width="18.85546875" style="32" bestFit="1" customWidth="1"/>
    <col min="20" max="20" width="17.85546875" style="32" bestFit="1" customWidth="1"/>
    <col min="21" max="21" width="18.85546875" style="32" bestFit="1" customWidth="1"/>
    <col min="22" max="22" width="18.5703125" style="32" bestFit="1" customWidth="1"/>
    <col min="23" max="16384" width="9.140625" style="32"/>
  </cols>
  <sheetData>
    <row r="1" spans="2:22" customFormat="1" x14ac:dyDescent="0.25">
      <c r="N1" t="s">
        <v>156</v>
      </c>
    </row>
    <row r="2" spans="2:22" customFormat="1" ht="28.5" x14ac:dyDescent="0.25">
      <c r="B2" s="169" t="s">
        <v>0</v>
      </c>
      <c r="C2" s="169"/>
      <c r="D2" s="169"/>
      <c r="E2" s="169"/>
      <c r="F2" s="169"/>
      <c r="G2" s="169"/>
      <c r="H2" s="169"/>
      <c r="I2" s="169"/>
      <c r="J2" s="169"/>
      <c r="K2" s="169"/>
      <c r="L2" s="169"/>
      <c r="M2" s="169"/>
      <c r="N2" s="169"/>
      <c r="O2" s="169"/>
      <c r="P2" s="169"/>
      <c r="Q2" s="169"/>
    </row>
    <row r="3" spans="2:22" customFormat="1" ht="21" x14ac:dyDescent="0.25">
      <c r="B3" s="170" t="s">
        <v>1</v>
      </c>
      <c r="C3" s="170"/>
      <c r="D3" s="170"/>
      <c r="E3" s="170"/>
      <c r="F3" s="170"/>
      <c r="G3" s="170"/>
      <c r="H3" s="170"/>
      <c r="I3" s="170"/>
      <c r="J3" s="170"/>
      <c r="K3" s="170"/>
      <c r="L3" s="170"/>
      <c r="M3" s="170"/>
      <c r="N3" s="170"/>
      <c r="O3" s="170"/>
      <c r="P3" s="170"/>
      <c r="Q3" s="170"/>
    </row>
    <row r="4" spans="2:22" customFormat="1" ht="15.75" x14ac:dyDescent="0.25">
      <c r="B4" s="171" t="s">
        <v>2</v>
      </c>
      <c r="C4" s="171"/>
      <c r="D4" s="171"/>
      <c r="E4" s="171"/>
      <c r="F4" s="171"/>
      <c r="G4" s="171"/>
      <c r="H4" s="171"/>
      <c r="I4" s="171"/>
      <c r="J4" s="171"/>
      <c r="K4" s="171"/>
      <c r="L4" s="171"/>
      <c r="M4" s="171"/>
      <c r="N4" s="171"/>
      <c r="O4" s="171"/>
      <c r="P4" s="171"/>
      <c r="Q4" s="171"/>
    </row>
    <row r="5" spans="2:22" customFormat="1" ht="15.75" x14ac:dyDescent="0.25">
      <c r="B5" s="171" t="s">
        <v>3</v>
      </c>
      <c r="C5" s="171"/>
      <c r="D5" s="171"/>
      <c r="E5" s="171"/>
      <c r="F5" s="171"/>
      <c r="G5" s="171"/>
      <c r="H5" s="171"/>
      <c r="I5" s="171"/>
      <c r="J5" s="171"/>
      <c r="K5" s="171"/>
      <c r="L5" s="171"/>
      <c r="M5" s="171"/>
      <c r="N5" s="171"/>
      <c r="O5" s="171"/>
      <c r="P5" s="171"/>
      <c r="Q5" s="171"/>
    </row>
    <row r="6" spans="2:22" customFormat="1" x14ac:dyDescent="0.25"/>
    <row r="7" spans="2:22" customFormat="1" x14ac:dyDescent="0.25">
      <c r="B7" s="3" t="s">
        <v>171</v>
      </c>
      <c r="C7" s="25"/>
      <c r="D7" s="25"/>
      <c r="Q7" s="31" t="s">
        <v>5</v>
      </c>
    </row>
    <row r="8" spans="2:22" ht="21.75" customHeight="1" x14ac:dyDescent="0.25">
      <c r="B8" s="172" t="s">
        <v>6</v>
      </c>
      <c r="C8" s="99" t="s">
        <v>136</v>
      </c>
      <c r="D8" s="102" t="s">
        <v>172</v>
      </c>
      <c r="E8" s="174" t="s">
        <v>9</v>
      </c>
      <c r="F8" s="175"/>
      <c r="G8" s="175"/>
      <c r="H8" s="175"/>
      <c r="I8" s="175"/>
      <c r="J8" s="175"/>
      <c r="K8" s="175"/>
      <c r="L8" s="175"/>
      <c r="M8" s="175"/>
      <c r="N8" s="175"/>
      <c r="O8" s="175"/>
      <c r="P8" s="175"/>
      <c r="Q8" s="175"/>
    </row>
    <row r="9" spans="2:22" s="48" customFormat="1" x14ac:dyDescent="0.25">
      <c r="B9" s="173"/>
      <c r="C9" s="100" t="s">
        <v>173</v>
      </c>
      <c r="D9" s="103" t="s">
        <v>174</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x14ac:dyDescent="0.25">
      <c r="B10" s="87" t="s">
        <v>23</v>
      </c>
      <c r="C10" s="112">
        <v>501555814</v>
      </c>
      <c r="D10" s="112">
        <v>615891900.11000001</v>
      </c>
      <c r="E10" s="112">
        <v>24574173.289999999</v>
      </c>
      <c r="F10" s="80">
        <v>32005150.579999998</v>
      </c>
      <c r="G10" s="80">
        <v>49226617.890000001</v>
      </c>
      <c r="H10" s="80">
        <v>55016557.340000004</v>
      </c>
      <c r="I10" s="80">
        <v>51369076.619999997</v>
      </c>
      <c r="J10" s="80">
        <v>30681133.510000002</v>
      </c>
      <c r="K10" s="80">
        <v>40524308.689999998</v>
      </c>
      <c r="L10" s="80">
        <v>36770481.579999998</v>
      </c>
      <c r="M10" s="80">
        <v>33532499.170000002</v>
      </c>
      <c r="N10" s="80">
        <v>48515438.670000002</v>
      </c>
      <c r="O10" s="80">
        <v>46993208.159999996</v>
      </c>
      <c r="P10" s="80">
        <v>96557761.599999994</v>
      </c>
      <c r="Q10" s="80">
        <f t="shared" ref="Q10:Q73" si="0">SUM(E10:P10)</f>
        <v>545766407.10000002</v>
      </c>
      <c r="R10"/>
      <c r="S10" s="164"/>
      <c r="T10"/>
      <c r="U10"/>
      <c r="V10"/>
    </row>
    <row r="11" spans="2:22" x14ac:dyDescent="0.25">
      <c r="B11" s="87" t="s">
        <v>24</v>
      </c>
      <c r="C11" s="112">
        <v>58074067</v>
      </c>
      <c r="D11" s="112">
        <v>61086943.710000001</v>
      </c>
      <c r="E11" s="112">
        <v>3617862.59</v>
      </c>
      <c r="F11" s="80">
        <v>4117556.15</v>
      </c>
      <c r="G11" s="80">
        <v>4106372.96</v>
      </c>
      <c r="H11" s="80">
        <v>5108729.9000000004</v>
      </c>
      <c r="I11" s="80">
        <v>4802729.09</v>
      </c>
      <c r="J11" s="80">
        <v>4483857.74</v>
      </c>
      <c r="K11" s="80">
        <v>3778113.02</v>
      </c>
      <c r="L11" s="80">
        <v>5889152.4900000002</v>
      </c>
      <c r="M11" s="80">
        <v>4081568.25</v>
      </c>
      <c r="N11" s="80">
        <v>4594143.29</v>
      </c>
      <c r="O11" s="80">
        <v>3959573.56</v>
      </c>
      <c r="P11" s="80">
        <v>7091472.8799999999</v>
      </c>
      <c r="Q11" s="80">
        <f t="shared" si="0"/>
        <v>55631131.920000002</v>
      </c>
      <c r="R11"/>
      <c r="S11" s="164"/>
      <c r="T11"/>
      <c r="U11"/>
      <c r="V11"/>
    </row>
    <row r="12" spans="2:22" x14ac:dyDescent="0.25">
      <c r="B12" s="87" t="s">
        <v>105</v>
      </c>
      <c r="C12" s="112">
        <v>1989259851</v>
      </c>
      <c r="D12" s="112">
        <v>1989259851</v>
      </c>
      <c r="E12" s="112">
        <v>0</v>
      </c>
      <c r="F12" s="80">
        <v>0</v>
      </c>
      <c r="G12" s="80">
        <v>0</v>
      </c>
      <c r="H12" s="80"/>
      <c r="I12" s="80"/>
      <c r="J12" s="80"/>
      <c r="K12" s="80"/>
      <c r="L12" s="80"/>
      <c r="M12" s="80">
        <v>0</v>
      </c>
      <c r="N12" s="80"/>
      <c r="O12" s="80"/>
      <c r="P12" s="80">
        <v>0</v>
      </c>
      <c r="Q12" s="80">
        <f t="shared" si="0"/>
        <v>0</v>
      </c>
      <c r="R12"/>
      <c r="S12" s="164"/>
      <c r="T12"/>
      <c r="U12"/>
      <c r="V12"/>
    </row>
    <row r="13" spans="2:22" x14ac:dyDescent="0.25">
      <c r="B13" s="87" t="s">
        <v>27</v>
      </c>
      <c r="C13" s="112">
        <v>211362180</v>
      </c>
      <c r="D13" s="112">
        <v>283931357.47000003</v>
      </c>
      <c r="E13" s="112">
        <v>13299325.290000001</v>
      </c>
      <c r="F13" s="80">
        <v>14598201.91</v>
      </c>
      <c r="G13" s="80">
        <v>17572280.93</v>
      </c>
      <c r="H13" s="80">
        <v>22193820.699999999</v>
      </c>
      <c r="I13" s="80">
        <v>21844312.379999999</v>
      </c>
      <c r="J13" s="80">
        <v>23840843.449999999</v>
      </c>
      <c r="K13" s="80">
        <v>15987220.27</v>
      </c>
      <c r="L13" s="80">
        <v>22907274.16</v>
      </c>
      <c r="M13" s="80">
        <v>15491473.719999999</v>
      </c>
      <c r="N13" s="80">
        <v>28014538.560000002</v>
      </c>
      <c r="O13" s="80">
        <v>21075838.649999999</v>
      </c>
      <c r="P13" s="80">
        <v>57071935.599999994</v>
      </c>
      <c r="Q13" s="80">
        <f t="shared" si="0"/>
        <v>273897065.62</v>
      </c>
      <c r="R13"/>
      <c r="S13" s="164"/>
      <c r="T13"/>
      <c r="U13"/>
      <c r="V13"/>
    </row>
    <row r="14" spans="2:22" x14ac:dyDescent="0.25">
      <c r="B14" s="87" t="s">
        <v>28</v>
      </c>
      <c r="C14" s="112">
        <v>2008317326</v>
      </c>
      <c r="D14" s="112">
        <v>2151021162.3899999</v>
      </c>
      <c r="E14" s="112">
        <v>124055903.36</v>
      </c>
      <c r="F14" s="80">
        <v>131775049.09</v>
      </c>
      <c r="G14" s="80">
        <v>149315564.75</v>
      </c>
      <c r="H14" s="80">
        <v>139687881.88</v>
      </c>
      <c r="I14" s="80">
        <v>235300613.25999999</v>
      </c>
      <c r="J14" s="80">
        <v>143393221.79999998</v>
      </c>
      <c r="K14" s="80">
        <v>137989441.41</v>
      </c>
      <c r="L14" s="80">
        <v>130560641.34999999</v>
      </c>
      <c r="M14" s="80">
        <v>124837670.36</v>
      </c>
      <c r="N14" s="80">
        <v>162953908.13</v>
      </c>
      <c r="O14" s="80">
        <v>212843085.91</v>
      </c>
      <c r="P14" s="80">
        <v>351057075.31</v>
      </c>
      <c r="Q14" s="80">
        <f t="shared" si="0"/>
        <v>2043770056.6099999</v>
      </c>
      <c r="R14"/>
      <c r="S14" s="164"/>
      <c r="T14"/>
      <c r="U14"/>
      <c r="V14"/>
    </row>
    <row r="15" spans="2:22" x14ac:dyDescent="0.25">
      <c r="B15" s="87" t="s">
        <v>29</v>
      </c>
      <c r="C15" s="112">
        <v>71925496</v>
      </c>
      <c r="D15" s="112">
        <v>96539553.620000005</v>
      </c>
      <c r="E15" s="112">
        <v>4361688.2699999996</v>
      </c>
      <c r="F15" s="80">
        <v>4667054.37</v>
      </c>
      <c r="G15" s="80">
        <v>5028369.08</v>
      </c>
      <c r="H15" s="80">
        <v>5288625.66</v>
      </c>
      <c r="I15" s="80">
        <v>9781900.25</v>
      </c>
      <c r="J15" s="80">
        <v>10012626.289999999</v>
      </c>
      <c r="K15" s="80">
        <v>6022732.96</v>
      </c>
      <c r="L15" s="80">
        <v>5792960.8499999996</v>
      </c>
      <c r="M15" s="80">
        <v>5345463.53</v>
      </c>
      <c r="N15" s="80">
        <v>5225189.5600000005</v>
      </c>
      <c r="O15" s="80">
        <v>11413515.899999999</v>
      </c>
      <c r="P15" s="80">
        <v>12817896.41</v>
      </c>
      <c r="Q15" s="80">
        <f t="shared" si="0"/>
        <v>85758023.129999995</v>
      </c>
      <c r="R15"/>
      <c r="S15" s="164"/>
      <c r="T15"/>
      <c r="U15"/>
      <c r="V15"/>
    </row>
    <row r="16" spans="2:22" x14ac:dyDescent="0.25">
      <c r="B16" s="87" t="s">
        <v>31</v>
      </c>
      <c r="C16" s="112">
        <v>7118850587</v>
      </c>
      <c r="D16" s="112">
        <v>12099781644.27</v>
      </c>
      <c r="E16" s="112">
        <v>150931485.28</v>
      </c>
      <c r="F16" s="80">
        <v>225650726.05999997</v>
      </c>
      <c r="G16" s="80">
        <v>514147002.41999996</v>
      </c>
      <c r="H16" s="80">
        <v>497371162.74000001</v>
      </c>
      <c r="I16" s="80">
        <v>1160800618.73</v>
      </c>
      <c r="J16" s="80">
        <v>534850048.76999998</v>
      </c>
      <c r="K16" s="80">
        <v>571905005.94000006</v>
      </c>
      <c r="L16" s="80">
        <v>783247830.55000007</v>
      </c>
      <c r="M16" s="80">
        <v>364199335.44999999</v>
      </c>
      <c r="N16" s="80">
        <v>552858904.50999999</v>
      </c>
      <c r="O16" s="80">
        <v>1050235023.6300001</v>
      </c>
      <c r="P16" s="80">
        <v>1243548049.3599999</v>
      </c>
      <c r="Q16" s="80">
        <f t="shared" si="0"/>
        <v>7649745193.4399996</v>
      </c>
      <c r="R16"/>
      <c r="S16" s="164"/>
      <c r="T16"/>
      <c r="U16"/>
      <c r="V16"/>
    </row>
    <row r="17" spans="2:22" x14ac:dyDescent="0.25">
      <c r="B17" s="87" t="s">
        <v>32</v>
      </c>
      <c r="C17" s="112">
        <v>144144665</v>
      </c>
      <c r="D17" s="112">
        <v>530029007.27999997</v>
      </c>
      <c r="E17" s="112">
        <v>7400985.9199999999</v>
      </c>
      <c r="F17" s="80">
        <v>7300503.0700000003</v>
      </c>
      <c r="G17" s="80">
        <v>7335568.0099999998</v>
      </c>
      <c r="H17" s="80">
        <v>12628536.529999999</v>
      </c>
      <c r="I17" s="80">
        <v>11208055.18</v>
      </c>
      <c r="J17" s="80">
        <v>14422109.200000001</v>
      </c>
      <c r="K17" s="80">
        <v>41725221.100000001</v>
      </c>
      <c r="L17" s="80">
        <v>11266397.379999999</v>
      </c>
      <c r="M17" s="80">
        <v>7375046.6200000001</v>
      </c>
      <c r="N17" s="80">
        <v>7207684.5499999998</v>
      </c>
      <c r="O17" s="80">
        <v>14478037.529999999</v>
      </c>
      <c r="P17" s="80">
        <v>32507361.34</v>
      </c>
      <c r="Q17" s="80">
        <f t="shared" si="0"/>
        <v>174855506.43000001</v>
      </c>
      <c r="R17"/>
      <c r="S17" s="164"/>
      <c r="T17"/>
      <c r="U17"/>
      <c r="V17"/>
    </row>
    <row r="18" spans="2:22" x14ac:dyDescent="0.25">
      <c r="B18" s="87" t="s">
        <v>33</v>
      </c>
      <c r="C18" s="112">
        <v>166100000</v>
      </c>
      <c r="D18" s="112">
        <v>309089823.57000005</v>
      </c>
      <c r="E18" s="112">
        <v>8017334.7599999998</v>
      </c>
      <c r="F18" s="80">
        <v>12707232.82</v>
      </c>
      <c r="G18" s="80">
        <v>15768865.810000001</v>
      </c>
      <c r="H18" s="80">
        <v>14139132.210000001</v>
      </c>
      <c r="I18" s="80">
        <v>12342680.48</v>
      </c>
      <c r="J18" s="80">
        <v>17297283.349999998</v>
      </c>
      <c r="K18" s="80">
        <v>15758469.24</v>
      </c>
      <c r="L18" s="80">
        <v>17022047.490000002</v>
      </c>
      <c r="M18" s="80">
        <v>15118510.700000001</v>
      </c>
      <c r="N18" s="80">
        <v>25850693.239999998</v>
      </c>
      <c r="O18" s="80">
        <v>17118578.75</v>
      </c>
      <c r="P18" s="80">
        <v>34091649.259999998</v>
      </c>
      <c r="Q18" s="80">
        <f t="shared" si="0"/>
        <v>205232478.10999998</v>
      </c>
      <c r="R18"/>
      <c r="S18" s="164"/>
      <c r="T18"/>
      <c r="U18"/>
      <c r="V18"/>
    </row>
    <row r="19" spans="2:22" x14ac:dyDescent="0.25">
      <c r="B19" s="87" t="s">
        <v>34</v>
      </c>
      <c r="C19" s="112">
        <v>1127817388</v>
      </c>
      <c r="D19" s="112">
        <v>1777317388</v>
      </c>
      <c r="E19" s="112">
        <v>0</v>
      </c>
      <c r="F19" s="80">
        <v>0</v>
      </c>
      <c r="G19" s="80">
        <v>60838231.43</v>
      </c>
      <c r="H19" s="80">
        <v>87232791.25</v>
      </c>
      <c r="I19" s="80">
        <v>79086650.930000007</v>
      </c>
      <c r="J19" s="80">
        <v>53993887.260000005</v>
      </c>
      <c r="K19" s="80">
        <v>91813124.319999993</v>
      </c>
      <c r="L19" s="80">
        <v>79509200.370000005</v>
      </c>
      <c r="M19" s="80">
        <v>79916487.379999995</v>
      </c>
      <c r="N19" s="80">
        <v>132646685.69</v>
      </c>
      <c r="O19" s="80">
        <v>108654591.40000001</v>
      </c>
      <c r="P19" s="80">
        <v>315623829.09999996</v>
      </c>
      <c r="Q19" s="80">
        <f t="shared" si="0"/>
        <v>1089315479.1299999</v>
      </c>
      <c r="R19"/>
      <c r="S19" s="164"/>
      <c r="T19"/>
      <c r="U19"/>
      <c r="V19"/>
    </row>
    <row r="20" spans="2:22" x14ac:dyDescent="0.25">
      <c r="B20" s="87" t="s">
        <v>35</v>
      </c>
      <c r="C20" s="112">
        <v>692073784</v>
      </c>
      <c r="D20" s="112">
        <v>692073784</v>
      </c>
      <c r="E20" s="112">
        <v>43849948.210000001</v>
      </c>
      <c r="F20" s="80">
        <v>47566956.640000001</v>
      </c>
      <c r="G20" s="80">
        <v>45246822.009999998</v>
      </c>
      <c r="H20" s="80">
        <v>40747993.920000002</v>
      </c>
      <c r="I20" s="80">
        <v>72749516.920000002</v>
      </c>
      <c r="J20" s="80">
        <v>46735298.590000004</v>
      </c>
      <c r="K20" s="80">
        <v>52700204.890000001</v>
      </c>
      <c r="L20" s="80">
        <v>51507683.829999998</v>
      </c>
      <c r="M20" s="80">
        <v>37246922.629999995</v>
      </c>
      <c r="N20" s="80">
        <v>40137233.57</v>
      </c>
      <c r="O20" s="80">
        <v>72639225.640000001</v>
      </c>
      <c r="P20" s="80">
        <v>73379323.350000009</v>
      </c>
      <c r="Q20" s="80">
        <f t="shared" si="0"/>
        <v>624507130.19999993</v>
      </c>
      <c r="R20"/>
      <c r="S20" s="164"/>
      <c r="T20"/>
      <c r="U20"/>
      <c r="V20"/>
    </row>
    <row r="21" spans="2:22" x14ac:dyDescent="0.25">
      <c r="B21" s="87" t="s">
        <v>36</v>
      </c>
      <c r="C21" s="112">
        <v>14737915364</v>
      </c>
      <c r="D21" s="112">
        <v>15957915364</v>
      </c>
      <c r="E21" s="112">
        <v>0</v>
      </c>
      <c r="F21" s="112"/>
      <c r="G21" s="112"/>
      <c r="H21" s="112"/>
      <c r="I21" s="112"/>
      <c r="J21" s="112"/>
      <c r="K21" s="112"/>
      <c r="L21" s="112">
        <v>0</v>
      </c>
      <c r="M21" s="112"/>
      <c r="N21" s="80"/>
      <c r="O21" s="80"/>
      <c r="P21" s="80">
        <v>0</v>
      </c>
      <c r="Q21" s="80">
        <f t="shared" si="0"/>
        <v>0</v>
      </c>
      <c r="R21"/>
      <c r="S21" s="164"/>
      <c r="T21"/>
      <c r="U21"/>
      <c r="V21"/>
    </row>
    <row r="22" spans="2:22" x14ac:dyDescent="0.25">
      <c r="B22" s="87" t="s">
        <v>37</v>
      </c>
      <c r="C22" s="112">
        <v>151700000</v>
      </c>
      <c r="D22" s="112">
        <v>158439026.22999999</v>
      </c>
      <c r="E22" s="112">
        <v>6532064.7599999998</v>
      </c>
      <c r="F22" s="80">
        <v>8720095.5099999998</v>
      </c>
      <c r="G22" s="80">
        <v>11754567.74</v>
      </c>
      <c r="H22" s="80">
        <v>10007053.18</v>
      </c>
      <c r="I22" s="80">
        <v>17009216.239999998</v>
      </c>
      <c r="J22" s="80">
        <v>9749069.5499999989</v>
      </c>
      <c r="K22" s="80">
        <v>11202473.84</v>
      </c>
      <c r="L22" s="80">
        <v>13402695.059999999</v>
      </c>
      <c r="M22" s="80">
        <v>11417376.23</v>
      </c>
      <c r="N22" s="80">
        <v>18013461.619999997</v>
      </c>
      <c r="O22" s="80">
        <v>17298856</v>
      </c>
      <c r="P22" s="80">
        <v>16819252.879999999</v>
      </c>
      <c r="Q22" s="80">
        <f t="shared" si="0"/>
        <v>151926182.60999998</v>
      </c>
      <c r="R22"/>
      <c r="S22" s="164"/>
      <c r="T22"/>
      <c r="U22"/>
      <c r="V22"/>
    </row>
    <row r="23" spans="2:22" x14ac:dyDescent="0.25">
      <c r="B23" s="87" t="s">
        <v>93</v>
      </c>
      <c r="C23" s="112">
        <v>6907291677</v>
      </c>
      <c r="D23" s="112">
        <v>6007698198</v>
      </c>
      <c r="E23" s="112">
        <v>118556636.73</v>
      </c>
      <c r="F23" s="80">
        <v>136759485.44999999</v>
      </c>
      <c r="G23" s="80">
        <v>200410680.78000003</v>
      </c>
      <c r="H23" s="80">
        <v>158021340.66999999</v>
      </c>
      <c r="I23" s="80">
        <v>308814179.16000003</v>
      </c>
      <c r="J23" s="80">
        <v>243240430.68000001</v>
      </c>
      <c r="K23" s="80">
        <v>19194791.809999999</v>
      </c>
      <c r="L23" s="80">
        <v>1025770483.47</v>
      </c>
      <c r="M23" s="80">
        <v>257303203.16999999</v>
      </c>
      <c r="N23" s="80">
        <v>291727040.71999997</v>
      </c>
      <c r="O23" s="80">
        <v>38291050.100000001</v>
      </c>
      <c r="P23" s="80">
        <v>324579726.17000002</v>
      </c>
      <c r="Q23" s="80">
        <f t="shared" si="0"/>
        <v>3122669048.9099998</v>
      </c>
      <c r="R23"/>
      <c r="S23" s="164"/>
      <c r="T23"/>
      <c r="U23"/>
      <c r="V23"/>
    </row>
    <row r="24" spans="2:22" x14ac:dyDescent="0.25">
      <c r="B24" s="87" t="s">
        <v>38</v>
      </c>
      <c r="C24" s="112">
        <v>341967148</v>
      </c>
      <c r="D24" s="112">
        <v>369748344.06</v>
      </c>
      <c r="E24" s="112">
        <v>19098230.68</v>
      </c>
      <c r="F24" s="80">
        <v>21908485.050000001</v>
      </c>
      <c r="G24" s="80">
        <v>21524117.800000001</v>
      </c>
      <c r="H24" s="80">
        <v>25102315.800000001</v>
      </c>
      <c r="I24" s="80">
        <v>38664372.980000004</v>
      </c>
      <c r="J24" s="80">
        <v>23433125.73</v>
      </c>
      <c r="K24" s="80">
        <v>23868024.059999999</v>
      </c>
      <c r="L24" s="80">
        <v>22815054.539999999</v>
      </c>
      <c r="M24" s="80">
        <v>21412678.68</v>
      </c>
      <c r="N24" s="80">
        <v>38389716.059999995</v>
      </c>
      <c r="O24" s="80">
        <v>39651869.829999998</v>
      </c>
      <c r="P24" s="80">
        <v>42105449.089999996</v>
      </c>
      <c r="Q24" s="80">
        <f t="shared" si="0"/>
        <v>337973440.29999995</v>
      </c>
      <c r="R24"/>
      <c r="S24" s="164"/>
      <c r="T24"/>
      <c r="U24"/>
      <c r="V24"/>
    </row>
    <row r="25" spans="2:22" x14ac:dyDescent="0.25">
      <c r="B25" s="87" t="s">
        <v>39</v>
      </c>
      <c r="C25" s="112">
        <v>67000000</v>
      </c>
      <c r="D25" s="112">
        <v>79150440.090000004</v>
      </c>
      <c r="E25" s="112">
        <v>4188910.48</v>
      </c>
      <c r="F25" s="80">
        <v>4796659.8099999996</v>
      </c>
      <c r="G25" s="80">
        <v>5281547.53</v>
      </c>
      <c r="H25" s="80">
        <v>4603042.87</v>
      </c>
      <c r="I25" s="80">
        <v>5880455.0700000003</v>
      </c>
      <c r="J25" s="80">
        <v>8247698.4900000002</v>
      </c>
      <c r="K25" s="80">
        <v>4778637.22</v>
      </c>
      <c r="L25" s="80">
        <v>6478921.0499999998</v>
      </c>
      <c r="M25" s="80">
        <v>5864508.46</v>
      </c>
      <c r="N25" s="80">
        <v>4916121.63</v>
      </c>
      <c r="O25" s="80">
        <v>12017090.73</v>
      </c>
      <c r="P25" s="80">
        <v>7671362.5299999993</v>
      </c>
      <c r="Q25" s="80">
        <f t="shared" si="0"/>
        <v>74724955.870000005</v>
      </c>
      <c r="R25"/>
      <c r="S25" s="164"/>
      <c r="T25"/>
      <c r="U25"/>
      <c r="V25"/>
    </row>
    <row r="26" spans="2:22" x14ac:dyDescent="0.25">
      <c r="B26" s="87" t="s">
        <v>40</v>
      </c>
      <c r="C26" s="112">
        <v>131500000</v>
      </c>
      <c r="D26" s="112">
        <v>184431977.70999998</v>
      </c>
      <c r="E26" s="112">
        <v>5263090.18</v>
      </c>
      <c r="F26" s="80">
        <v>5988698.9199999999</v>
      </c>
      <c r="G26" s="80">
        <v>8935879.1699999999</v>
      </c>
      <c r="H26" s="80">
        <v>7259819.5699999994</v>
      </c>
      <c r="I26" s="80">
        <v>12582045.92</v>
      </c>
      <c r="J26" s="80">
        <v>7901288.7600000007</v>
      </c>
      <c r="K26" s="80">
        <v>7970996.8899999997</v>
      </c>
      <c r="L26" s="80">
        <v>9442804.8200000003</v>
      </c>
      <c r="M26" s="80">
        <v>9217717.2300000004</v>
      </c>
      <c r="N26" s="80">
        <v>11721746.619999999</v>
      </c>
      <c r="O26" s="80">
        <v>13228959.25</v>
      </c>
      <c r="P26" s="80">
        <v>23151105.629999999</v>
      </c>
      <c r="Q26" s="80">
        <f t="shared" si="0"/>
        <v>122664152.95999999</v>
      </c>
      <c r="R26"/>
      <c r="S26" s="164"/>
      <c r="T26"/>
      <c r="U26"/>
      <c r="V26"/>
    </row>
    <row r="27" spans="2:22" x14ac:dyDescent="0.25">
      <c r="B27" s="87" t="s">
        <v>41</v>
      </c>
      <c r="C27" s="112">
        <v>628501260</v>
      </c>
      <c r="D27" s="112">
        <v>628501260</v>
      </c>
      <c r="E27" s="112">
        <v>35035795.68</v>
      </c>
      <c r="F27" s="80">
        <v>39248187.57</v>
      </c>
      <c r="G27" s="80">
        <v>37988503.940000005</v>
      </c>
      <c r="H27" s="80">
        <v>40332331.579999998</v>
      </c>
      <c r="I27" s="80">
        <v>64695684.75</v>
      </c>
      <c r="J27" s="80">
        <v>39998277.020000003</v>
      </c>
      <c r="K27" s="80">
        <v>39826681.410000004</v>
      </c>
      <c r="L27" s="80">
        <v>45370117.560000002</v>
      </c>
      <c r="M27" s="80">
        <v>39947199.740000002</v>
      </c>
      <c r="N27" s="80">
        <v>67304709.590000004</v>
      </c>
      <c r="O27" s="80">
        <v>76131203.180000007</v>
      </c>
      <c r="P27" s="80">
        <v>74210009.079999998</v>
      </c>
      <c r="Q27" s="80">
        <f t="shared" si="0"/>
        <v>600088701.10000002</v>
      </c>
      <c r="R27"/>
      <c r="S27" s="164"/>
      <c r="T27"/>
      <c r="U27"/>
      <c r="V27"/>
    </row>
    <row r="28" spans="2:22" x14ac:dyDescent="0.25">
      <c r="B28" s="87" t="s">
        <v>94</v>
      </c>
      <c r="C28" s="112">
        <v>374522262</v>
      </c>
      <c r="D28" s="112">
        <v>454869741.19</v>
      </c>
      <c r="E28" s="112">
        <v>23754888.100000001</v>
      </c>
      <c r="F28" s="80">
        <v>24197491.879999999</v>
      </c>
      <c r="G28" s="80">
        <v>26682278.969999999</v>
      </c>
      <c r="H28" s="80">
        <v>26058556.670000002</v>
      </c>
      <c r="I28" s="80">
        <v>30558739.529999997</v>
      </c>
      <c r="J28" s="80">
        <v>24865058.199999999</v>
      </c>
      <c r="K28" s="80">
        <v>37494987.810000002</v>
      </c>
      <c r="L28" s="80">
        <v>39732806.270000003</v>
      </c>
      <c r="M28" s="80">
        <v>70032533.709999993</v>
      </c>
      <c r="N28" s="80">
        <v>23219446.710000005</v>
      </c>
      <c r="O28" s="80">
        <v>74180242.739999995</v>
      </c>
      <c r="P28" s="80">
        <v>44186434.689999998</v>
      </c>
      <c r="Q28" s="80">
        <f t="shared" si="0"/>
        <v>444963465.27999997</v>
      </c>
      <c r="R28"/>
      <c r="S28" s="164"/>
      <c r="T28"/>
      <c r="U28"/>
      <c r="V28"/>
    </row>
    <row r="29" spans="2:22" x14ac:dyDescent="0.25">
      <c r="B29" s="87" t="s">
        <v>43</v>
      </c>
      <c r="C29" s="112">
        <v>34500000</v>
      </c>
      <c r="D29" s="112">
        <v>37104130.909999996</v>
      </c>
      <c r="E29" s="112">
        <v>1523372.36</v>
      </c>
      <c r="F29" s="80">
        <v>2389041.63</v>
      </c>
      <c r="G29" s="80">
        <v>3208106.44</v>
      </c>
      <c r="H29" s="80">
        <v>2383665.77</v>
      </c>
      <c r="I29" s="80">
        <v>4014490.54</v>
      </c>
      <c r="J29" s="80">
        <v>2303725.42</v>
      </c>
      <c r="K29" s="80">
        <v>2357125.09</v>
      </c>
      <c r="L29" s="80">
        <v>3516030.38</v>
      </c>
      <c r="M29" s="80">
        <v>3442460.91</v>
      </c>
      <c r="N29" s="80">
        <v>3098811.56</v>
      </c>
      <c r="O29" s="80">
        <v>4201022.6500000004</v>
      </c>
      <c r="P29" s="80">
        <v>3759720.9899999998</v>
      </c>
      <c r="Q29" s="80">
        <f t="shared" si="0"/>
        <v>36197573.740000002</v>
      </c>
      <c r="R29"/>
      <c r="S29" s="164"/>
      <c r="T29"/>
      <c r="U29"/>
      <c r="V29"/>
    </row>
    <row r="30" spans="2:22" x14ac:dyDescent="0.25">
      <c r="B30" s="87" t="s">
        <v>44</v>
      </c>
      <c r="C30" s="112">
        <v>725242933</v>
      </c>
      <c r="D30" s="112">
        <v>725242933</v>
      </c>
      <c r="E30" s="112">
        <v>0</v>
      </c>
      <c r="F30" s="80">
        <v>0</v>
      </c>
      <c r="G30" s="80">
        <v>3489000</v>
      </c>
      <c r="H30" s="80">
        <v>3301006.16</v>
      </c>
      <c r="I30" s="80">
        <v>4159671.16</v>
      </c>
      <c r="J30" s="80">
        <v>829249.98</v>
      </c>
      <c r="K30" s="80">
        <v>8994846.8900000006</v>
      </c>
      <c r="L30" s="80">
        <v>5756789.1299999999</v>
      </c>
      <c r="M30" s="80">
        <v>1471694.09</v>
      </c>
      <c r="N30" s="80">
        <v>8537731.5199999996</v>
      </c>
      <c r="O30" s="80">
        <v>6826281.1399999997</v>
      </c>
      <c r="P30" s="80">
        <v>0</v>
      </c>
      <c r="Q30" s="80">
        <f t="shared" si="0"/>
        <v>43366270.07</v>
      </c>
      <c r="R30"/>
      <c r="S30" s="164"/>
      <c r="T30"/>
      <c r="U30"/>
      <c r="V30"/>
    </row>
    <row r="31" spans="2:22" x14ac:dyDescent="0.25">
      <c r="B31" s="87" t="s">
        <v>45</v>
      </c>
      <c r="C31" s="112">
        <v>1987347495</v>
      </c>
      <c r="D31" s="112">
        <v>2014621917.3299999</v>
      </c>
      <c r="E31" s="112">
        <v>51163246.770000003</v>
      </c>
      <c r="F31" s="80">
        <v>51541232.460000001</v>
      </c>
      <c r="G31" s="80">
        <v>52413188.619999997</v>
      </c>
      <c r="H31" s="80">
        <v>52619415.82</v>
      </c>
      <c r="I31" s="80">
        <v>52740952.920000002</v>
      </c>
      <c r="J31" s="80">
        <v>53498909.799999997</v>
      </c>
      <c r="K31" s="80">
        <v>53594807.140000001</v>
      </c>
      <c r="L31" s="80">
        <v>53737481.75</v>
      </c>
      <c r="M31" s="80">
        <v>53387269.240000002</v>
      </c>
      <c r="N31" s="80">
        <v>53304578.450000003</v>
      </c>
      <c r="O31" s="80">
        <v>53797694.130000003</v>
      </c>
      <c r="P31" s="80">
        <v>54257662.399999999</v>
      </c>
      <c r="Q31" s="80">
        <f t="shared" si="0"/>
        <v>636056439.5</v>
      </c>
      <c r="R31"/>
      <c r="S31" s="164"/>
      <c r="T31"/>
      <c r="U31"/>
      <c r="V31"/>
    </row>
    <row r="32" spans="2:22" x14ac:dyDescent="0.25">
      <c r="B32" s="87" t="s">
        <v>106</v>
      </c>
      <c r="C32" s="112">
        <v>351767950</v>
      </c>
      <c r="D32" s="112">
        <v>426382441.62</v>
      </c>
      <c r="E32" s="112">
        <v>18377163.260000002</v>
      </c>
      <c r="F32" s="80">
        <v>20601278.379999999</v>
      </c>
      <c r="G32" s="80">
        <v>20553384.119999997</v>
      </c>
      <c r="H32" s="80">
        <v>22533580.470000003</v>
      </c>
      <c r="I32" s="80">
        <v>21955143.370000001</v>
      </c>
      <c r="J32" s="80">
        <v>43351675.189999998</v>
      </c>
      <c r="K32" s="80">
        <v>22932712.119999997</v>
      </c>
      <c r="L32" s="80">
        <v>22675925.659999996</v>
      </c>
      <c r="M32" s="80">
        <v>22207669.469999999</v>
      </c>
      <c r="N32" s="80">
        <v>30914784.949999999</v>
      </c>
      <c r="O32" s="80">
        <v>46509412.430000007</v>
      </c>
      <c r="P32" s="80">
        <v>35282414.57</v>
      </c>
      <c r="Q32" s="80">
        <f t="shared" si="0"/>
        <v>327895143.99000001</v>
      </c>
      <c r="R32"/>
      <c r="S32" s="164"/>
      <c r="T32"/>
      <c r="U32"/>
      <c r="V32"/>
    </row>
    <row r="33" spans="1:22" x14ac:dyDescent="0.25">
      <c r="B33" s="87" t="s">
        <v>95</v>
      </c>
      <c r="C33" s="112">
        <v>3912848360</v>
      </c>
      <c r="D33" s="112">
        <v>3912848360</v>
      </c>
      <c r="E33" s="112">
        <v>0</v>
      </c>
      <c r="F33" s="80"/>
      <c r="G33" s="80"/>
      <c r="H33" s="80"/>
      <c r="I33" s="80"/>
      <c r="J33" s="80"/>
      <c r="K33" s="80"/>
      <c r="L33" s="80"/>
      <c r="M33" s="80"/>
      <c r="N33" s="80"/>
      <c r="O33" s="80"/>
      <c r="P33" s="80"/>
      <c r="Q33" s="80">
        <f t="shared" si="0"/>
        <v>0</v>
      </c>
      <c r="R33"/>
      <c r="S33" s="164"/>
      <c r="T33"/>
      <c r="U33"/>
      <c r="V33"/>
    </row>
    <row r="34" spans="1:22" x14ac:dyDescent="0.25">
      <c r="B34" s="87" t="s">
        <v>47</v>
      </c>
      <c r="C34" s="112">
        <v>330979786</v>
      </c>
      <c r="D34" s="112">
        <v>338691605.63</v>
      </c>
      <c r="E34" s="112">
        <v>19974449.59</v>
      </c>
      <c r="F34" s="80">
        <v>20246618.34</v>
      </c>
      <c r="G34" s="80">
        <v>20761508.349999998</v>
      </c>
      <c r="H34" s="80">
        <v>25300283.84</v>
      </c>
      <c r="I34" s="80">
        <v>32292121.420000002</v>
      </c>
      <c r="J34" s="80">
        <v>28948558.309999999</v>
      </c>
      <c r="K34" s="80">
        <v>24414139.920000002</v>
      </c>
      <c r="L34" s="80">
        <v>21832890.759999998</v>
      </c>
      <c r="M34" s="80">
        <v>1282582.3500000001</v>
      </c>
      <c r="N34" s="80">
        <v>21865842.690000001</v>
      </c>
      <c r="O34" s="80">
        <v>40042690.890000001</v>
      </c>
      <c r="P34" s="80">
        <v>41075971.640000001</v>
      </c>
      <c r="Q34" s="80">
        <f t="shared" si="0"/>
        <v>298037658.09999996</v>
      </c>
      <c r="R34"/>
      <c r="S34" s="164"/>
      <c r="T34"/>
      <c r="U34"/>
      <c r="V34"/>
    </row>
    <row r="35" spans="1:22" x14ac:dyDescent="0.25">
      <c r="B35" s="87" t="s">
        <v>48</v>
      </c>
      <c r="C35" s="112">
        <v>495445489</v>
      </c>
      <c r="D35" s="112">
        <v>630149434.43000007</v>
      </c>
      <c r="E35" s="112">
        <v>31459447.699999999</v>
      </c>
      <c r="F35" s="80">
        <v>32386264.460000001</v>
      </c>
      <c r="G35" s="80">
        <v>37738645.769999996</v>
      </c>
      <c r="H35" s="80">
        <v>34205890.420000002</v>
      </c>
      <c r="I35" s="80">
        <v>42345874.729999997</v>
      </c>
      <c r="J35" s="80">
        <v>50011729.569999993</v>
      </c>
      <c r="K35" s="80">
        <v>35792675.920000002</v>
      </c>
      <c r="L35" s="80">
        <v>55513583.060000002</v>
      </c>
      <c r="M35" s="80">
        <v>42078995.390000001</v>
      </c>
      <c r="N35" s="80">
        <v>66831592.07</v>
      </c>
      <c r="O35" s="80">
        <v>38242522.440000005</v>
      </c>
      <c r="P35" s="80">
        <v>112962123.19</v>
      </c>
      <c r="Q35" s="80">
        <f t="shared" si="0"/>
        <v>579569344.72000003</v>
      </c>
      <c r="R35"/>
      <c r="S35" s="164"/>
      <c r="T35"/>
      <c r="U35"/>
      <c r="V35"/>
    </row>
    <row r="36" spans="1:22" x14ac:dyDescent="0.25">
      <c r="A36" s="50"/>
      <c r="B36" s="87" t="s">
        <v>50</v>
      </c>
      <c r="C36" s="112">
        <v>27303900</v>
      </c>
      <c r="D36" s="112">
        <v>31960356.25</v>
      </c>
      <c r="E36" s="112">
        <v>1322464.1000000001</v>
      </c>
      <c r="F36" s="80">
        <v>1526733.55</v>
      </c>
      <c r="G36" s="80">
        <v>1710374.54</v>
      </c>
      <c r="H36" s="80">
        <v>2130281.23</v>
      </c>
      <c r="I36" s="80">
        <v>2461516.09</v>
      </c>
      <c r="J36" s="80">
        <v>1649574.75</v>
      </c>
      <c r="K36" s="80">
        <v>2178023.2600000002</v>
      </c>
      <c r="L36" s="80">
        <v>1494740.41</v>
      </c>
      <c r="M36" s="80">
        <v>2542447.4699999997</v>
      </c>
      <c r="N36" s="80">
        <v>4990735.91</v>
      </c>
      <c r="O36" s="80">
        <v>1509879.51</v>
      </c>
      <c r="P36" s="80">
        <v>4670603.22</v>
      </c>
      <c r="Q36" s="80">
        <f t="shared" si="0"/>
        <v>28187374.039999999</v>
      </c>
      <c r="R36"/>
      <c r="S36" s="164"/>
      <c r="T36"/>
      <c r="U36"/>
      <c r="V36"/>
    </row>
    <row r="37" spans="1:22" x14ac:dyDescent="0.25">
      <c r="A37" s="50"/>
      <c r="B37" s="87" t="s">
        <v>51</v>
      </c>
      <c r="C37" s="112">
        <v>297478631</v>
      </c>
      <c r="D37" s="112">
        <v>448352584.38999999</v>
      </c>
      <c r="E37" s="112">
        <v>12038080.01</v>
      </c>
      <c r="F37" s="80">
        <v>15920462.74</v>
      </c>
      <c r="G37" s="80">
        <v>17916528.399999999</v>
      </c>
      <c r="H37" s="80">
        <v>14598597.770000001</v>
      </c>
      <c r="I37" s="80">
        <v>19819262.579999998</v>
      </c>
      <c r="J37" s="80">
        <v>17057767.02</v>
      </c>
      <c r="K37" s="80">
        <v>17660164.580000002</v>
      </c>
      <c r="L37" s="80">
        <v>15875526.59</v>
      </c>
      <c r="M37" s="80">
        <v>31407389.189999998</v>
      </c>
      <c r="N37" s="80">
        <v>22958795.240000002</v>
      </c>
      <c r="O37" s="80">
        <v>32159340.899999999</v>
      </c>
      <c r="P37" s="80">
        <v>36604540.210000001</v>
      </c>
      <c r="Q37" s="80">
        <f t="shared" si="0"/>
        <v>254016455.23000002</v>
      </c>
      <c r="R37"/>
      <c r="S37" s="164"/>
      <c r="T37"/>
      <c r="U37"/>
      <c r="V37"/>
    </row>
    <row r="38" spans="1:22" x14ac:dyDescent="0.25">
      <c r="B38" s="87" t="s">
        <v>52</v>
      </c>
      <c r="C38" s="112">
        <v>1632865943</v>
      </c>
      <c r="D38" s="112">
        <v>2243707612.0500002</v>
      </c>
      <c r="E38" s="112">
        <v>90688088.339999989</v>
      </c>
      <c r="F38" s="80">
        <v>96334237.039999992</v>
      </c>
      <c r="G38" s="80">
        <v>218278848.84</v>
      </c>
      <c r="H38" s="80">
        <v>122832445.06</v>
      </c>
      <c r="I38" s="80">
        <v>218714599.31</v>
      </c>
      <c r="J38" s="80">
        <v>177022769.97999999</v>
      </c>
      <c r="K38" s="80">
        <v>121540393.58</v>
      </c>
      <c r="L38" s="80">
        <v>132040917.3</v>
      </c>
      <c r="M38" s="80">
        <v>181789702.06999999</v>
      </c>
      <c r="N38" s="80">
        <v>213754898.63</v>
      </c>
      <c r="O38" s="80">
        <v>178248510.97999999</v>
      </c>
      <c r="P38" s="80">
        <v>424491709.81</v>
      </c>
      <c r="Q38" s="80">
        <f t="shared" si="0"/>
        <v>2175737120.9400001</v>
      </c>
      <c r="R38"/>
      <c r="S38" s="164"/>
      <c r="T38"/>
      <c r="U38"/>
      <c r="V38"/>
    </row>
    <row r="39" spans="1:22" x14ac:dyDescent="0.25">
      <c r="B39" s="87" t="s">
        <v>54</v>
      </c>
      <c r="C39" s="112">
        <v>189671257</v>
      </c>
      <c r="D39" s="112">
        <v>197622777.71000001</v>
      </c>
      <c r="E39" s="112">
        <v>8895947.7400000002</v>
      </c>
      <c r="F39" s="80">
        <v>12283537.9</v>
      </c>
      <c r="G39" s="80">
        <v>12074281.41</v>
      </c>
      <c r="H39" s="80">
        <v>16141488.789999999</v>
      </c>
      <c r="I39" s="80">
        <v>12463793.280000001</v>
      </c>
      <c r="J39" s="80">
        <v>19819853.310000002</v>
      </c>
      <c r="K39" s="80">
        <v>15314951.83</v>
      </c>
      <c r="L39" s="80">
        <v>12392690.130000001</v>
      </c>
      <c r="M39" s="80">
        <v>14538648.890000001</v>
      </c>
      <c r="N39" s="80">
        <v>14388466.270000001</v>
      </c>
      <c r="O39" s="80">
        <v>22241081.040000003</v>
      </c>
      <c r="P39" s="80">
        <v>18946568.93</v>
      </c>
      <c r="Q39" s="80">
        <f t="shared" si="0"/>
        <v>179501309.52000001</v>
      </c>
      <c r="R39"/>
      <c r="S39" s="164"/>
      <c r="T39"/>
      <c r="U39"/>
      <c r="V39"/>
    </row>
    <row r="40" spans="1:22" x14ac:dyDescent="0.25">
      <c r="B40" s="87" t="s">
        <v>110</v>
      </c>
      <c r="C40" s="112">
        <v>6659271422</v>
      </c>
      <c r="D40" s="112">
        <v>6779271422</v>
      </c>
      <c r="E40" s="112">
        <v>0</v>
      </c>
      <c r="F40" s="112"/>
      <c r="G40" s="112"/>
      <c r="H40" s="112"/>
      <c r="I40" s="112"/>
      <c r="J40" s="112"/>
      <c r="K40" s="112"/>
      <c r="L40" s="80">
        <v>0</v>
      </c>
      <c r="M40" s="80"/>
      <c r="N40" s="80"/>
      <c r="O40" s="80"/>
      <c r="P40" s="80"/>
      <c r="Q40" s="80">
        <f t="shared" si="0"/>
        <v>0</v>
      </c>
      <c r="R40"/>
      <c r="S40" s="164"/>
      <c r="T40"/>
      <c r="U40"/>
      <c r="V40"/>
    </row>
    <row r="41" spans="1:22" x14ac:dyDescent="0.25">
      <c r="B41" s="87" t="s">
        <v>56</v>
      </c>
      <c r="C41" s="112">
        <v>20000000</v>
      </c>
      <c r="D41" s="112">
        <v>20000000</v>
      </c>
      <c r="E41" s="112">
        <v>0</v>
      </c>
      <c r="F41" s="112"/>
      <c r="G41" s="112"/>
      <c r="H41" s="112"/>
      <c r="I41" s="112"/>
      <c r="J41" s="112"/>
      <c r="K41" s="112"/>
      <c r="L41" s="112"/>
      <c r="M41" s="112"/>
      <c r="N41" s="112"/>
      <c r="O41" s="112"/>
      <c r="P41" s="112"/>
      <c r="Q41" s="80">
        <f t="shared" si="0"/>
        <v>0</v>
      </c>
      <c r="R41"/>
      <c r="S41" s="164"/>
      <c r="T41"/>
      <c r="U41"/>
      <c r="V41"/>
    </row>
    <row r="42" spans="1:22" x14ac:dyDescent="0.25">
      <c r="B42" s="87" t="s">
        <v>57</v>
      </c>
      <c r="C42" s="112">
        <v>9192195387</v>
      </c>
      <c r="D42" s="112">
        <v>9201686904.6200008</v>
      </c>
      <c r="E42" s="112">
        <v>247924487.19</v>
      </c>
      <c r="F42" s="80">
        <v>248587779.25</v>
      </c>
      <c r="G42" s="80">
        <v>277283935.74000001</v>
      </c>
      <c r="H42" s="80">
        <v>269672325.66000003</v>
      </c>
      <c r="I42" s="80">
        <v>247786054.69</v>
      </c>
      <c r="J42" s="80">
        <v>295578463.34000003</v>
      </c>
      <c r="K42" s="80">
        <v>246042389.44</v>
      </c>
      <c r="L42" s="80">
        <v>246295148.22</v>
      </c>
      <c r="M42" s="80">
        <v>245873112.62</v>
      </c>
      <c r="N42" s="80">
        <v>246646914.02000001</v>
      </c>
      <c r="O42" s="80">
        <v>447890405.97000003</v>
      </c>
      <c r="P42" s="80">
        <v>249193564.75999999</v>
      </c>
      <c r="Q42" s="80">
        <f t="shared" si="0"/>
        <v>3268774580.9000006</v>
      </c>
      <c r="R42"/>
      <c r="S42" s="164"/>
      <c r="T42"/>
      <c r="U42"/>
      <c r="V42"/>
    </row>
    <row r="43" spans="1:22" x14ac:dyDescent="0.25">
      <c r="B43" s="87" t="s">
        <v>58</v>
      </c>
      <c r="C43" s="112">
        <v>7031377431</v>
      </c>
      <c r="D43" s="112">
        <v>7319185078</v>
      </c>
      <c r="E43" s="112">
        <v>0</v>
      </c>
      <c r="F43" s="80"/>
      <c r="G43" s="80"/>
      <c r="H43" s="80"/>
      <c r="I43" s="80"/>
      <c r="J43" s="80"/>
      <c r="K43" s="80"/>
      <c r="L43" s="80"/>
      <c r="M43" s="80"/>
      <c r="N43" s="80"/>
      <c r="O43" s="80"/>
      <c r="P43" s="80">
        <v>0</v>
      </c>
      <c r="Q43" s="80">
        <f t="shared" si="0"/>
        <v>0</v>
      </c>
      <c r="R43"/>
      <c r="S43" s="164"/>
      <c r="T43"/>
      <c r="U43"/>
      <c r="V43"/>
    </row>
    <row r="44" spans="1:22" x14ac:dyDescent="0.25">
      <c r="B44" s="87" t="s">
        <v>59</v>
      </c>
      <c r="C44" s="112">
        <v>362955651</v>
      </c>
      <c r="D44" s="112">
        <v>384011730.31</v>
      </c>
      <c r="E44" s="112">
        <v>20747410.77</v>
      </c>
      <c r="F44" s="80">
        <v>22538786.390000001</v>
      </c>
      <c r="G44" s="80">
        <v>31944680.869999997</v>
      </c>
      <c r="H44" s="80">
        <v>37806273.899999999</v>
      </c>
      <c r="I44" s="80">
        <v>24187292.399999999</v>
      </c>
      <c r="J44" s="80">
        <v>25685531.579999998</v>
      </c>
      <c r="K44" s="80">
        <v>24432228.210000001</v>
      </c>
      <c r="L44" s="80">
        <v>22946901.380000003</v>
      </c>
      <c r="M44" s="80">
        <v>22813879.259999998</v>
      </c>
      <c r="N44" s="80">
        <v>28134912.940000001</v>
      </c>
      <c r="O44" s="80">
        <v>60229498.390000001</v>
      </c>
      <c r="P44" s="80">
        <v>25917606.850000001</v>
      </c>
      <c r="Q44" s="80">
        <f t="shared" si="0"/>
        <v>347385002.94000006</v>
      </c>
      <c r="R44"/>
      <c r="S44" s="164"/>
      <c r="T44"/>
      <c r="U44"/>
      <c r="V44"/>
    </row>
    <row r="45" spans="1:22" x14ac:dyDescent="0.25">
      <c r="B45" s="87" t="s">
        <v>60</v>
      </c>
      <c r="C45" s="112">
        <v>6776461228</v>
      </c>
      <c r="D45" s="112">
        <v>6776461228</v>
      </c>
      <c r="E45" s="112">
        <v>306702750.68000001</v>
      </c>
      <c r="F45" s="80">
        <v>412058080.06999999</v>
      </c>
      <c r="G45" s="80">
        <v>508239802.57999998</v>
      </c>
      <c r="H45" s="80">
        <v>607782854.90999997</v>
      </c>
      <c r="I45" s="80">
        <v>466528392.27999997</v>
      </c>
      <c r="J45" s="80">
        <v>391023366.79000002</v>
      </c>
      <c r="K45" s="80">
        <v>649770205.39999998</v>
      </c>
      <c r="L45" s="80">
        <v>571671274.03999996</v>
      </c>
      <c r="M45" s="80">
        <v>334712620.62</v>
      </c>
      <c r="N45" s="80">
        <v>499022380.92000002</v>
      </c>
      <c r="O45" s="80">
        <v>673204372.25</v>
      </c>
      <c r="P45" s="80">
        <v>1207921551.8399999</v>
      </c>
      <c r="Q45" s="80">
        <f t="shared" si="0"/>
        <v>6628637652.3799992</v>
      </c>
      <c r="R45"/>
      <c r="S45" s="164"/>
      <c r="T45"/>
      <c r="U45"/>
      <c r="V45"/>
    </row>
    <row r="46" spans="1:22" x14ac:dyDescent="0.25">
      <c r="B46" s="87" t="s">
        <v>61</v>
      </c>
      <c r="C46" s="112">
        <v>276225000</v>
      </c>
      <c r="D46" s="112">
        <v>295425994.25</v>
      </c>
      <c r="E46" s="112">
        <v>12923184.49</v>
      </c>
      <c r="F46" s="80">
        <v>13152324.939999999</v>
      </c>
      <c r="G46" s="80">
        <v>17219052.189999998</v>
      </c>
      <c r="H46" s="80">
        <v>23595718.289999999</v>
      </c>
      <c r="I46" s="80">
        <v>30545986.989999998</v>
      </c>
      <c r="J46" s="80">
        <v>23665324</v>
      </c>
      <c r="K46" s="80">
        <v>17216644.389999997</v>
      </c>
      <c r="L46" s="80">
        <v>18198607.16</v>
      </c>
      <c r="M46" s="80">
        <v>20342755.739999998</v>
      </c>
      <c r="N46" s="80">
        <v>30325482.630000003</v>
      </c>
      <c r="O46" s="80">
        <v>28555788.98</v>
      </c>
      <c r="P46" s="80">
        <v>36694295.950000003</v>
      </c>
      <c r="Q46" s="80">
        <f t="shared" si="0"/>
        <v>272435165.75</v>
      </c>
      <c r="R46"/>
      <c r="S46" s="164"/>
      <c r="T46"/>
      <c r="U46"/>
      <c r="V46"/>
    </row>
    <row r="47" spans="1:22" x14ac:dyDescent="0.25">
      <c r="B47" s="87" t="s">
        <v>62</v>
      </c>
      <c r="C47" s="112">
        <v>102701379</v>
      </c>
      <c r="D47" s="112">
        <v>102701379</v>
      </c>
      <c r="E47" s="112">
        <v>3961012.77</v>
      </c>
      <c r="F47" s="80">
        <v>5023822.97</v>
      </c>
      <c r="G47" s="80">
        <v>4591715.2</v>
      </c>
      <c r="H47" s="80">
        <v>5677409.8899999997</v>
      </c>
      <c r="I47" s="80">
        <v>8727842.5700000003</v>
      </c>
      <c r="J47" s="80">
        <v>7115491.0599999996</v>
      </c>
      <c r="K47" s="80">
        <v>6195420.5299999993</v>
      </c>
      <c r="L47" s="80">
        <v>5667439.9800000004</v>
      </c>
      <c r="M47" s="80">
        <v>5413861.1100000003</v>
      </c>
      <c r="N47" s="80">
        <v>8551667.6899999995</v>
      </c>
      <c r="O47" s="80">
        <v>10189792.67</v>
      </c>
      <c r="P47" s="80">
        <v>10745109.030000001</v>
      </c>
      <c r="Q47" s="80">
        <f t="shared" si="0"/>
        <v>81860585.469999999</v>
      </c>
      <c r="R47"/>
      <c r="S47" s="164"/>
      <c r="T47"/>
      <c r="U47"/>
      <c r="V47"/>
    </row>
    <row r="48" spans="1:22" x14ac:dyDescent="0.25">
      <c r="B48" s="87" t="s">
        <v>63</v>
      </c>
      <c r="C48" s="112">
        <v>192360446</v>
      </c>
      <c r="D48" s="112">
        <v>235920933.59999999</v>
      </c>
      <c r="E48" s="112">
        <v>9953723.4800000004</v>
      </c>
      <c r="F48" s="80">
        <v>16338553.699999999</v>
      </c>
      <c r="G48" s="80">
        <v>11464639.07</v>
      </c>
      <c r="H48" s="80">
        <v>23400380.460000001</v>
      </c>
      <c r="I48" s="80">
        <v>15804175.059999999</v>
      </c>
      <c r="J48" s="80">
        <v>13927995.800000001</v>
      </c>
      <c r="K48" s="80">
        <v>14124704.859999999</v>
      </c>
      <c r="L48" s="80">
        <v>11945587.43</v>
      </c>
      <c r="M48" s="80">
        <v>13006798.390000001</v>
      </c>
      <c r="N48" s="80">
        <v>22700210.469999999</v>
      </c>
      <c r="O48" s="80">
        <v>31546118.669999998</v>
      </c>
      <c r="P48" s="80">
        <v>23634208.649999999</v>
      </c>
      <c r="Q48" s="80">
        <f t="shared" si="0"/>
        <v>207847096.03999996</v>
      </c>
      <c r="R48"/>
      <c r="S48" s="164"/>
      <c r="T48"/>
      <c r="U48"/>
      <c r="V48"/>
    </row>
    <row r="49" spans="2:22" x14ac:dyDescent="0.25">
      <c r="B49" s="87" t="s">
        <v>111</v>
      </c>
      <c r="C49" s="112">
        <v>406957511</v>
      </c>
      <c r="D49" s="112">
        <v>547706198.88</v>
      </c>
      <c r="E49" s="112">
        <v>19194662.460000001</v>
      </c>
      <c r="F49" s="80">
        <v>17674481.48</v>
      </c>
      <c r="G49" s="80">
        <v>27767042.550000001</v>
      </c>
      <c r="H49" s="80">
        <v>20200335.440000001</v>
      </c>
      <c r="I49" s="80">
        <v>48970025.380000003</v>
      </c>
      <c r="J49" s="80">
        <v>23129025.48</v>
      </c>
      <c r="K49" s="80">
        <v>28585599.48</v>
      </c>
      <c r="L49" s="80">
        <v>25056316.770000003</v>
      </c>
      <c r="M49" s="80">
        <v>26013259.649999999</v>
      </c>
      <c r="N49" s="80">
        <v>84030860.199999988</v>
      </c>
      <c r="O49" s="80">
        <v>46204219.700000003</v>
      </c>
      <c r="P49" s="80">
        <v>58789005.879999995</v>
      </c>
      <c r="Q49" s="80">
        <f t="shared" si="0"/>
        <v>425614834.46999997</v>
      </c>
      <c r="R49"/>
      <c r="S49" s="164"/>
      <c r="T49"/>
      <c r="U49"/>
      <c r="V49"/>
    </row>
    <row r="50" spans="2:22" x14ac:dyDescent="0.25">
      <c r="B50" s="87" t="s">
        <v>112</v>
      </c>
      <c r="C50" s="112">
        <v>152040300</v>
      </c>
      <c r="D50" s="112">
        <v>182395952.75999999</v>
      </c>
      <c r="E50" s="112">
        <v>7781613.7300000004</v>
      </c>
      <c r="F50" s="80">
        <v>7090444.96</v>
      </c>
      <c r="G50" s="80">
        <v>11897835.279999999</v>
      </c>
      <c r="H50" s="80">
        <v>16622849.359999999</v>
      </c>
      <c r="I50" s="80">
        <v>20467744.030000001</v>
      </c>
      <c r="J50" s="80">
        <v>19452546.870000001</v>
      </c>
      <c r="K50" s="80">
        <v>11947068.880000001</v>
      </c>
      <c r="L50" s="80">
        <v>14517819.859999999</v>
      </c>
      <c r="M50" s="80">
        <v>9657635.5500000007</v>
      </c>
      <c r="N50" s="80">
        <v>13989800.51</v>
      </c>
      <c r="O50" s="80">
        <v>13614317.9</v>
      </c>
      <c r="P50" s="80">
        <v>18903427.889999997</v>
      </c>
      <c r="Q50" s="80">
        <f t="shared" si="0"/>
        <v>165943104.81999999</v>
      </c>
      <c r="R50"/>
      <c r="S50" s="164"/>
      <c r="T50"/>
      <c r="U50"/>
      <c r="V50"/>
    </row>
    <row r="51" spans="2:22" x14ac:dyDescent="0.25">
      <c r="B51" s="87" t="s">
        <v>67</v>
      </c>
      <c r="C51" s="112">
        <v>448591686</v>
      </c>
      <c r="D51" s="112">
        <v>457172662.30000001</v>
      </c>
      <c r="E51" s="112">
        <v>21169323.43</v>
      </c>
      <c r="F51" s="80">
        <v>26084692.379999999</v>
      </c>
      <c r="G51" s="80">
        <v>23597085.149999999</v>
      </c>
      <c r="H51" s="80">
        <v>41984443.899999999</v>
      </c>
      <c r="I51" s="80">
        <v>27443662.440000001</v>
      </c>
      <c r="J51" s="80">
        <v>30641647.509999998</v>
      </c>
      <c r="K51" s="80">
        <v>23216418.740000002</v>
      </c>
      <c r="L51" s="80">
        <v>23095856.84</v>
      </c>
      <c r="M51" s="80">
        <v>23941581.710000001</v>
      </c>
      <c r="N51" s="80">
        <v>37244631.979999997</v>
      </c>
      <c r="O51" s="80">
        <v>39232610.829999998</v>
      </c>
      <c r="P51" s="80">
        <v>55475237.919999994</v>
      </c>
      <c r="Q51" s="80">
        <f t="shared" si="0"/>
        <v>373127192.83000004</v>
      </c>
      <c r="R51"/>
      <c r="S51" s="164"/>
      <c r="T51"/>
      <c r="U51"/>
      <c r="V51"/>
    </row>
    <row r="52" spans="2:22" x14ac:dyDescent="0.25">
      <c r="B52" s="87" t="s">
        <v>68</v>
      </c>
      <c r="C52" s="112">
        <v>102000000</v>
      </c>
      <c r="D52" s="112">
        <v>119005419.12</v>
      </c>
      <c r="E52" s="112">
        <v>5835320.5300000003</v>
      </c>
      <c r="F52" s="80">
        <v>7470199.7699999996</v>
      </c>
      <c r="G52" s="80">
        <v>6140597.2000000002</v>
      </c>
      <c r="H52" s="80">
        <v>7066728.9900000002</v>
      </c>
      <c r="I52" s="80">
        <v>9123863.9699999988</v>
      </c>
      <c r="J52" s="80">
        <v>6772097.3200000003</v>
      </c>
      <c r="K52" s="80">
        <v>7931721.1799999997</v>
      </c>
      <c r="L52" s="80">
        <v>7114375.4699999997</v>
      </c>
      <c r="M52" s="80">
        <v>5714181.4400000004</v>
      </c>
      <c r="N52" s="80">
        <v>12990876.73</v>
      </c>
      <c r="O52" s="80">
        <v>11744362.25</v>
      </c>
      <c r="P52" s="80">
        <v>28795037.57</v>
      </c>
      <c r="Q52" s="80">
        <f t="shared" si="0"/>
        <v>116699362.41999999</v>
      </c>
      <c r="R52"/>
      <c r="S52" s="164"/>
      <c r="T52"/>
      <c r="U52"/>
      <c r="V52"/>
    </row>
    <row r="53" spans="2:22" x14ac:dyDescent="0.25">
      <c r="B53" s="87" t="s">
        <v>77</v>
      </c>
      <c r="C53" s="112">
        <v>256643180</v>
      </c>
      <c r="D53" s="112">
        <v>312507543.27999997</v>
      </c>
      <c r="E53" s="112">
        <v>11797265.85</v>
      </c>
      <c r="F53" s="80">
        <v>18536084.489999998</v>
      </c>
      <c r="G53" s="80">
        <v>18555677</v>
      </c>
      <c r="H53" s="80">
        <v>19477155.350000001</v>
      </c>
      <c r="I53" s="80">
        <v>15420824.84</v>
      </c>
      <c r="J53" s="80">
        <v>28133770.440000001</v>
      </c>
      <c r="K53" s="80">
        <v>18628570.809999999</v>
      </c>
      <c r="L53" s="80">
        <v>19256908.920000002</v>
      </c>
      <c r="M53" s="80">
        <v>15980079</v>
      </c>
      <c r="N53" s="80">
        <v>14430330.360000001</v>
      </c>
      <c r="O53" s="80">
        <v>27395455.110000003</v>
      </c>
      <c r="P53" s="80">
        <v>42948589.549999997</v>
      </c>
      <c r="Q53" s="80">
        <f t="shared" si="0"/>
        <v>250560711.72000003</v>
      </c>
      <c r="R53"/>
      <c r="S53" s="164"/>
      <c r="T53"/>
      <c r="U53"/>
      <c r="V53"/>
    </row>
    <row r="54" spans="2:22" x14ac:dyDescent="0.25">
      <c r="B54" s="87" t="s">
        <v>82</v>
      </c>
      <c r="C54" s="112">
        <v>239353239</v>
      </c>
      <c r="D54" s="112">
        <v>303480158.62</v>
      </c>
      <c r="E54" s="112">
        <v>15696704.699999999</v>
      </c>
      <c r="F54" s="80">
        <v>15360359.889999999</v>
      </c>
      <c r="G54" s="80">
        <v>20104793.190000001</v>
      </c>
      <c r="H54" s="80">
        <v>15727085.17</v>
      </c>
      <c r="I54" s="80">
        <v>29341842.850000001</v>
      </c>
      <c r="J54" s="80">
        <v>15130381.799999999</v>
      </c>
      <c r="K54" s="80">
        <v>18602072.989999998</v>
      </c>
      <c r="L54" s="80">
        <v>25785519.219999999</v>
      </c>
      <c r="M54" s="80">
        <v>18199675.359999999</v>
      </c>
      <c r="N54" s="80">
        <v>24417881.23</v>
      </c>
      <c r="O54" s="80">
        <v>26067831.969999999</v>
      </c>
      <c r="P54" s="80">
        <v>54863341.890000001</v>
      </c>
      <c r="Q54" s="80">
        <f t="shared" si="0"/>
        <v>279297490.25999999</v>
      </c>
      <c r="R54"/>
      <c r="S54" s="164"/>
      <c r="T54"/>
      <c r="U54"/>
      <c r="V54"/>
    </row>
    <row r="55" spans="2:22" x14ac:dyDescent="0.25">
      <c r="B55" s="87" t="s">
        <v>83</v>
      </c>
      <c r="C55" s="112">
        <v>293623009</v>
      </c>
      <c r="D55" s="112">
        <v>487697822.43000001</v>
      </c>
      <c r="E55" s="112">
        <v>5937267.8600000003</v>
      </c>
      <c r="F55" s="80">
        <v>31981704.539999999</v>
      </c>
      <c r="G55" s="80">
        <v>18687994.91</v>
      </c>
      <c r="H55" s="80">
        <v>22268269.699999999</v>
      </c>
      <c r="I55" s="80">
        <v>23540833.739999998</v>
      </c>
      <c r="J55" s="80">
        <v>19310495.02</v>
      </c>
      <c r="K55" s="80">
        <v>20907812.98</v>
      </c>
      <c r="L55" s="80">
        <v>18768748.32</v>
      </c>
      <c r="M55" s="80">
        <v>20685259.579999998</v>
      </c>
      <c r="N55" s="80">
        <v>32335201.079999998</v>
      </c>
      <c r="O55" s="80">
        <v>25323352.030000001</v>
      </c>
      <c r="P55" s="80">
        <v>25035805.259999998</v>
      </c>
      <c r="Q55" s="80">
        <f t="shared" si="0"/>
        <v>264782745.01999995</v>
      </c>
      <c r="R55"/>
      <c r="S55" s="164"/>
      <c r="T55"/>
      <c r="U55"/>
      <c r="V55"/>
    </row>
    <row r="56" spans="2:22" x14ac:dyDescent="0.25">
      <c r="B56" s="87" t="s">
        <v>84</v>
      </c>
      <c r="C56" s="112">
        <v>72826675</v>
      </c>
      <c r="D56" s="112">
        <v>85281081</v>
      </c>
      <c r="E56" s="112">
        <v>3361249.77</v>
      </c>
      <c r="F56" s="80">
        <v>3620359.76</v>
      </c>
      <c r="G56" s="80">
        <v>5766964.25</v>
      </c>
      <c r="H56" s="80">
        <v>5009557.8099999996</v>
      </c>
      <c r="I56" s="80">
        <v>5103699.91</v>
      </c>
      <c r="J56" s="80">
        <v>4977602.4000000004</v>
      </c>
      <c r="K56" s="80">
        <v>7026331.9500000002</v>
      </c>
      <c r="L56" s="80">
        <v>4297267.12</v>
      </c>
      <c r="M56" s="80">
        <v>5609159.1299999999</v>
      </c>
      <c r="N56" s="80">
        <v>6590528.8099999996</v>
      </c>
      <c r="O56" s="80">
        <v>9432804.0500000007</v>
      </c>
      <c r="P56" s="80">
        <v>6711634.7999999998</v>
      </c>
      <c r="Q56" s="80">
        <f t="shared" si="0"/>
        <v>67507159.760000005</v>
      </c>
      <c r="R56"/>
      <c r="S56" s="164"/>
      <c r="T56"/>
      <c r="U56"/>
      <c r="V56"/>
    </row>
    <row r="57" spans="2:22" x14ac:dyDescent="0.25">
      <c r="B57" s="87" t="s">
        <v>96</v>
      </c>
      <c r="C57" s="112">
        <v>47326174</v>
      </c>
      <c r="D57" s="112">
        <v>76290001.340000004</v>
      </c>
      <c r="E57" s="112">
        <v>1977355.82</v>
      </c>
      <c r="F57" s="80">
        <v>2000399.88</v>
      </c>
      <c r="G57" s="80">
        <v>3233032.1999999997</v>
      </c>
      <c r="H57" s="80">
        <v>2784821.64</v>
      </c>
      <c r="I57" s="80">
        <v>4334550.9000000004</v>
      </c>
      <c r="J57" s="80">
        <v>4195121.58</v>
      </c>
      <c r="K57" s="80">
        <v>4187851.51</v>
      </c>
      <c r="L57" s="80">
        <v>3311706.79</v>
      </c>
      <c r="M57" s="80">
        <v>11581139.68</v>
      </c>
      <c r="N57" s="80">
        <v>6539764.8200000003</v>
      </c>
      <c r="O57" s="80">
        <v>5691251.5899999999</v>
      </c>
      <c r="P57" s="80">
        <v>7977002.1500000004</v>
      </c>
      <c r="Q57" s="80">
        <f t="shared" si="0"/>
        <v>57813998.559999995</v>
      </c>
      <c r="R57"/>
      <c r="S57" s="164"/>
      <c r="T57"/>
      <c r="U57"/>
      <c r="V57"/>
    </row>
    <row r="58" spans="2:22" x14ac:dyDescent="0.25">
      <c r="B58" s="87" t="s">
        <v>85</v>
      </c>
      <c r="C58" s="112">
        <v>69500000</v>
      </c>
      <c r="D58" s="112">
        <v>88830122.039999992</v>
      </c>
      <c r="E58" s="112">
        <v>2781437.95</v>
      </c>
      <c r="F58" s="80">
        <v>3372208.49</v>
      </c>
      <c r="G58" s="80">
        <v>3091657.06</v>
      </c>
      <c r="H58" s="80">
        <v>3634939.35</v>
      </c>
      <c r="I58" s="80">
        <v>6309434.4900000002</v>
      </c>
      <c r="J58" s="80">
        <v>3744543.7</v>
      </c>
      <c r="K58" s="80">
        <v>6653272.0999999996</v>
      </c>
      <c r="L58" s="80">
        <v>4893554.63</v>
      </c>
      <c r="M58" s="80">
        <v>5551811.2400000002</v>
      </c>
      <c r="N58" s="80">
        <v>7362357.5099999998</v>
      </c>
      <c r="O58" s="80">
        <v>7554921.6100000003</v>
      </c>
      <c r="P58" s="80">
        <v>15772868.940000001</v>
      </c>
      <c r="Q58" s="80">
        <f t="shared" si="0"/>
        <v>70723007.070000008</v>
      </c>
      <c r="R58"/>
      <c r="S58" s="164"/>
      <c r="T58"/>
      <c r="U58"/>
      <c r="V58"/>
    </row>
    <row r="59" spans="2:22" x14ac:dyDescent="0.25">
      <c r="B59" s="87" t="s">
        <v>86</v>
      </c>
      <c r="C59" s="112">
        <v>86043283406</v>
      </c>
      <c r="D59" s="112">
        <v>98150215723.350006</v>
      </c>
      <c r="E59" s="112">
        <v>5576616266.0699978</v>
      </c>
      <c r="F59" s="112">
        <v>6130116551.4799976</v>
      </c>
      <c r="G59" s="112">
        <v>5867388531.8800001</v>
      </c>
      <c r="H59" s="112">
        <v>7241157049.3700008</v>
      </c>
      <c r="I59" s="112">
        <v>6453191170.2600002</v>
      </c>
      <c r="J59" s="112">
        <v>6490789711.3200016</v>
      </c>
      <c r="K59" s="112">
        <v>6712201491.7899981</v>
      </c>
      <c r="L59" s="112">
        <v>6448881104.1899996</v>
      </c>
      <c r="M59" s="112">
        <v>6940205107.2600002</v>
      </c>
      <c r="N59" s="112">
        <v>6831674567.1399994</v>
      </c>
      <c r="O59" s="112">
        <v>7932293286.96</v>
      </c>
      <c r="P59" s="112">
        <v>11376491738.08</v>
      </c>
      <c r="Q59" s="80">
        <f t="shared" si="0"/>
        <v>84001006575.800003</v>
      </c>
      <c r="R59"/>
      <c r="S59" s="164"/>
      <c r="T59"/>
      <c r="U59"/>
      <c r="V59"/>
    </row>
    <row r="60" spans="2:22" x14ac:dyDescent="0.25">
      <c r="B60" s="10" t="s">
        <v>140</v>
      </c>
      <c r="C60" s="112">
        <f>SUM(C61:C77)</f>
        <v>86043283406</v>
      </c>
      <c r="D60" s="112">
        <v>98150215723.350006</v>
      </c>
      <c r="E60" s="112">
        <v>5576616266.0699978</v>
      </c>
      <c r="F60" s="112">
        <v>6130116551.4799976</v>
      </c>
      <c r="G60" s="112">
        <v>5867388531.8800001</v>
      </c>
      <c r="H60" s="112">
        <v>7241157049.3700008</v>
      </c>
      <c r="I60" s="112">
        <v>6453191170.2600002</v>
      </c>
      <c r="J60" s="112">
        <v>6490789711.3200016</v>
      </c>
      <c r="K60" s="112">
        <v>6712201491.7899981</v>
      </c>
      <c r="L60" s="112">
        <v>6448881104.1899996</v>
      </c>
      <c r="M60" s="112">
        <v>6940205107.2600002</v>
      </c>
      <c r="N60" s="112">
        <v>6831674567.1399994</v>
      </c>
      <c r="O60" s="112">
        <v>7932293286.96</v>
      </c>
      <c r="P60" s="112">
        <v>11376491738.08</v>
      </c>
      <c r="Q60" s="80">
        <f t="shared" si="0"/>
        <v>84001006575.800003</v>
      </c>
      <c r="R60"/>
      <c r="S60" s="164"/>
      <c r="T60"/>
      <c r="U60"/>
      <c r="V60"/>
    </row>
    <row r="61" spans="2:22" x14ac:dyDescent="0.25">
      <c r="B61" s="86" t="s">
        <v>141</v>
      </c>
      <c r="C61" s="112">
        <v>61293181745</v>
      </c>
      <c r="D61" s="112">
        <v>71682576922.350006</v>
      </c>
      <c r="E61" s="112">
        <v>4538250892.8800001</v>
      </c>
      <c r="F61" s="112">
        <v>4947657553</v>
      </c>
      <c r="G61" s="112">
        <v>4607624106.3400002</v>
      </c>
      <c r="H61" s="112">
        <v>5906365974.9300003</v>
      </c>
      <c r="I61" s="112">
        <v>5061299920.6999998</v>
      </c>
      <c r="J61" s="112">
        <v>5008997465.8400002</v>
      </c>
      <c r="K61" s="112">
        <v>5349310154.9200001</v>
      </c>
      <c r="L61" s="112">
        <v>5017715620.5</v>
      </c>
      <c r="M61" s="112">
        <v>5293676294.7399998</v>
      </c>
      <c r="N61" s="112">
        <v>5216292270.2900009</v>
      </c>
      <c r="O61" s="112">
        <v>5748030035.8100004</v>
      </c>
      <c r="P61" s="112">
        <v>9463957644.3700008</v>
      </c>
      <c r="Q61" s="112">
        <f t="shared" si="0"/>
        <v>66159177934.32</v>
      </c>
      <c r="R61"/>
      <c r="S61" s="164"/>
      <c r="T61"/>
      <c r="U61"/>
      <c r="V61"/>
    </row>
    <row r="62" spans="2:22" x14ac:dyDescent="0.25">
      <c r="B62" s="86" t="s">
        <v>142</v>
      </c>
      <c r="C62" s="112">
        <v>1010222184</v>
      </c>
      <c r="D62" s="112">
        <v>1141898749.95</v>
      </c>
      <c r="E62" s="112">
        <v>43690624.5</v>
      </c>
      <c r="F62" s="112">
        <v>55629780.859999999</v>
      </c>
      <c r="G62" s="112">
        <v>48243869.159999996</v>
      </c>
      <c r="H62" s="112">
        <v>59301362.649999999</v>
      </c>
      <c r="I62" s="112">
        <v>68771843.900000006</v>
      </c>
      <c r="J62" s="112">
        <v>56078787.599999994</v>
      </c>
      <c r="K62" s="112">
        <v>55415229.759999998</v>
      </c>
      <c r="L62" s="112">
        <v>62025343.789999999</v>
      </c>
      <c r="M62" s="112">
        <v>62166486.25</v>
      </c>
      <c r="N62" s="112">
        <v>67048642.719999999</v>
      </c>
      <c r="O62" s="112">
        <v>104182490.7</v>
      </c>
      <c r="P62" s="112">
        <v>66828934.159999996</v>
      </c>
      <c r="Q62" s="112">
        <f t="shared" si="0"/>
        <v>749383396.04999995</v>
      </c>
      <c r="R62"/>
      <c r="S62" s="164"/>
      <c r="T62"/>
      <c r="U62"/>
      <c r="V62"/>
    </row>
    <row r="63" spans="2:22" x14ac:dyDescent="0.25">
      <c r="B63" s="86" t="s">
        <v>175</v>
      </c>
      <c r="C63" s="112">
        <v>161555740</v>
      </c>
      <c r="D63" s="112">
        <v>168657480.63999999</v>
      </c>
      <c r="E63" s="112">
        <v>0</v>
      </c>
      <c r="F63" s="112"/>
      <c r="G63" s="112"/>
      <c r="H63" s="112"/>
      <c r="I63" s="112"/>
      <c r="J63" s="112"/>
      <c r="K63" s="112">
        <v>16407690.75</v>
      </c>
      <c r="L63" s="112">
        <v>16529842.23</v>
      </c>
      <c r="M63" s="112">
        <v>18037432.41</v>
      </c>
      <c r="N63" s="112">
        <v>17919234.280000001</v>
      </c>
      <c r="O63" s="112">
        <v>18174808.59</v>
      </c>
      <c r="P63" s="112">
        <v>33580707.229999997</v>
      </c>
      <c r="Q63" s="112">
        <f t="shared" si="0"/>
        <v>120649715.49000001</v>
      </c>
      <c r="R63"/>
      <c r="S63" s="164"/>
      <c r="T63"/>
      <c r="U63"/>
      <c r="V63"/>
    </row>
    <row r="64" spans="2:22" x14ac:dyDescent="0.25">
      <c r="B64" s="86" t="s">
        <v>143</v>
      </c>
      <c r="C64" s="112">
        <v>1916710512</v>
      </c>
      <c r="D64" s="112">
        <v>2037500460.3800001</v>
      </c>
      <c r="E64" s="112">
        <v>75762284.549999997</v>
      </c>
      <c r="F64" s="112">
        <v>101424968.39</v>
      </c>
      <c r="G64" s="112">
        <v>89730466.13000001</v>
      </c>
      <c r="H64" s="112">
        <v>104183473.97</v>
      </c>
      <c r="I64" s="112">
        <v>106475491.52999999</v>
      </c>
      <c r="J64" s="112">
        <v>101019941.17</v>
      </c>
      <c r="K64" s="112">
        <v>98114537.230000004</v>
      </c>
      <c r="L64" s="112">
        <v>95989084.879999995</v>
      </c>
      <c r="M64" s="112">
        <v>76115738.710000008</v>
      </c>
      <c r="N64" s="112">
        <v>114292557.72</v>
      </c>
      <c r="O64" s="112">
        <v>155599958.52000001</v>
      </c>
      <c r="P64" s="112">
        <v>141120938.27999997</v>
      </c>
      <c r="Q64" s="112">
        <f t="shared" si="0"/>
        <v>1259829441.0799999</v>
      </c>
      <c r="R64"/>
      <c r="S64" s="164"/>
      <c r="T64"/>
      <c r="U64"/>
      <c r="V64"/>
    </row>
    <row r="65" spans="2:23" x14ac:dyDescent="0.25">
      <c r="B65" s="86" t="s">
        <v>176</v>
      </c>
      <c r="C65" s="112">
        <v>729697861</v>
      </c>
      <c r="D65" s="112">
        <v>788507613.61000001</v>
      </c>
      <c r="E65" s="112">
        <v>36182797.329999998</v>
      </c>
      <c r="F65" s="112">
        <v>55025653.630000003</v>
      </c>
      <c r="G65" s="112">
        <v>44381632.769999996</v>
      </c>
      <c r="H65" s="112">
        <v>51991058.460000001</v>
      </c>
      <c r="I65" s="112">
        <v>45297567.969999999</v>
      </c>
      <c r="J65" s="112">
        <v>41373021.18</v>
      </c>
      <c r="K65" s="112">
        <v>52212021.57</v>
      </c>
      <c r="L65" s="112">
        <v>76036362.890000001</v>
      </c>
      <c r="M65" s="112">
        <v>47466680.630000003</v>
      </c>
      <c r="N65" s="112">
        <v>48563890.730000004</v>
      </c>
      <c r="O65" s="112">
        <v>76820634.390000001</v>
      </c>
      <c r="P65" s="112">
        <v>52559279.210000001</v>
      </c>
      <c r="Q65" s="112">
        <f t="shared" si="0"/>
        <v>627910600.76000011</v>
      </c>
      <c r="R65"/>
      <c r="S65" s="164"/>
      <c r="T65"/>
      <c r="U65"/>
      <c r="V65"/>
    </row>
    <row r="66" spans="2:23" x14ac:dyDescent="0.25">
      <c r="B66" s="86" t="s">
        <v>145</v>
      </c>
      <c r="C66" s="112">
        <v>1237008378</v>
      </c>
      <c r="D66" s="112">
        <v>1309796765.9400001</v>
      </c>
      <c r="E66" s="112">
        <v>58860504.230000004</v>
      </c>
      <c r="F66" s="112">
        <v>78490062.75</v>
      </c>
      <c r="G66" s="112">
        <v>107009040.83</v>
      </c>
      <c r="H66" s="112">
        <v>80312620.890000001</v>
      </c>
      <c r="I66" s="112">
        <v>74404363.520000011</v>
      </c>
      <c r="J66" s="112">
        <v>84329344.290000007</v>
      </c>
      <c r="K66" s="112">
        <v>80898271.650000006</v>
      </c>
      <c r="L66" s="112">
        <v>72970705.620000005</v>
      </c>
      <c r="M66" s="112">
        <v>110613887.14</v>
      </c>
      <c r="N66" s="112">
        <v>78674427.370000005</v>
      </c>
      <c r="O66" s="112">
        <v>139933782.13999999</v>
      </c>
      <c r="P66" s="112">
        <v>102653894.04000001</v>
      </c>
      <c r="Q66" s="112">
        <f t="shared" si="0"/>
        <v>1069150904.47</v>
      </c>
      <c r="R66"/>
      <c r="S66" s="164"/>
      <c r="T66"/>
      <c r="U66"/>
      <c r="V66"/>
    </row>
    <row r="67" spans="2:23" x14ac:dyDescent="0.25">
      <c r="B67" s="86" t="s">
        <v>146</v>
      </c>
      <c r="C67" s="112">
        <v>3812273003</v>
      </c>
      <c r="D67" s="112">
        <v>4054895549.1199999</v>
      </c>
      <c r="E67" s="112">
        <v>129822938.73</v>
      </c>
      <c r="F67" s="112">
        <v>57457299.82</v>
      </c>
      <c r="G67" s="112">
        <v>88904792.640000001</v>
      </c>
      <c r="H67" s="112">
        <v>128202527.59</v>
      </c>
      <c r="I67" s="112">
        <v>74749697.280000001</v>
      </c>
      <c r="J67" s="112">
        <v>86144045.870000005</v>
      </c>
      <c r="K67" s="112">
        <v>79879069.540000007</v>
      </c>
      <c r="L67" s="112">
        <v>120844667.21000001</v>
      </c>
      <c r="M67" s="112">
        <v>105485591.22999999</v>
      </c>
      <c r="N67" s="112">
        <v>107489646.81</v>
      </c>
      <c r="O67" s="112">
        <v>140443757.99000001</v>
      </c>
      <c r="P67" s="112">
        <v>132098190.53</v>
      </c>
      <c r="Q67" s="112">
        <f t="shared" si="0"/>
        <v>1251522225.24</v>
      </c>
      <c r="R67"/>
      <c r="S67" s="164"/>
      <c r="T67"/>
      <c r="U67"/>
      <c r="V67"/>
    </row>
    <row r="68" spans="2:23" x14ac:dyDescent="0.25">
      <c r="B68" s="86" t="s">
        <v>147</v>
      </c>
      <c r="C68" s="112">
        <v>958638662</v>
      </c>
      <c r="D68" s="112">
        <v>1075319215.27</v>
      </c>
      <c r="E68" s="112">
        <v>53337596.369999997</v>
      </c>
      <c r="F68" s="112">
        <v>53680456.529999994</v>
      </c>
      <c r="G68" s="112">
        <v>77708588.359999999</v>
      </c>
      <c r="H68" s="112">
        <v>57375966.729999997</v>
      </c>
      <c r="I68" s="112">
        <v>58827794.489999995</v>
      </c>
      <c r="J68" s="112">
        <v>64802822.520000003</v>
      </c>
      <c r="K68" s="112">
        <v>74896281.290000007</v>
      </c>
      <c r="L68" s="112">
        <v>69917396.019999996</v>
      </c>
      <c r="M68" s="112">
        <v>82855351.38000001</v>
      </c>
      <c r="N68" s="112">
        <v>72547430.429999992</v>
      </c>
      <c r="O68" s="112">
        <v>96521766.99000001</v>
      </c>
      <c r="P68" s="112">
        <v>83368243.379999995</v>
      </c>
      <c r="Q68" s="112">
        <f t="shared" si="0"/>
        <v>845839694.48999989</v>
      </c>
      <c r="R68"/>
      <c r="S68" s="164"/>
      <c r="T68"/>
      <c r="U68"/>
      <c r="V68"/>
    </row>
    <row r="69" spans="2:23" x14ac:dyDescent="0.25">
      <c r="B69" s="86" t="s">
        <v>148</v>
      </c>
      <c r="C69" s="112">
        <v>1023886060</v>
      </c>
      <c r="D69" s="112">
        <v>1199269052.8499999</v>
      </c>
      <c r="E69" s="112">
        <v>41269882.399999999</v>
      </c>
      <c r="F69" s="112">
        <v>96099887.230000004</v>
      </c>
      <c r="G69" s="112">
        <v>112790560.84999999</v>
      </c>
      <c r="H69" s="112">
        <v>85019199.530000001</v>
      </c>
      <c r="I69" s="112">
        <v>94624450.830000013</v>
      </c>
      <c r="J69" s="112">
        <v>69438355.090000004</v>
      </c>
      <c r="K69" s="112">
        <v>60523031.240000002</v>
      </c>
      <c r="L69" s="112">
        <v>75795806.61999999</v>
      </c>
      <c r="M69" s="112">
        <v>89247195.460000008</v>
      </c>
      <c r="N69" s="112">
        <v>57268567.240000002</v>
      </c>
      <c r="O69" s="112">
        <v>108166428.54000001</v>
      </c>
      <c r="P69" s="112">
        <v>117931471.69999999</v>
      </c>
      <c r="Q69" s="112">
        <f t="shared" si="0"/>
        <v>1008174836.73</v>
      </c>
      <c r="R69"/>
      <c r="S69" s="164"/>
      <c r="T69"/>
      <c r="U69"/>
      <c r="V69"/>
    </row>
    <row r="70" spans="2:23" x14ac:dyDescent="0.25">
      <c r="B70" s="86" t="s">
        <v>160</v>
      </c>
      <c r="C70" s="112">
        <v>1856111902</v>
      </c>
      <c r="D70" s="112">
        <v>2129933745.5</v>
      </c>
      <c r="E70" s="112">
        <v>61413737.229999997</v>
      </c>
      <c r="F70" s="112">
        <v>96262529.460000008</v>
      </c>
      <c r="G70" s="112">
        <v>53573349.699999996</v>
      </c>
      <c r="H70" s="112">
        <v>110546167.11999999</v>
      </c>
      <c r="I70" s="112">
        <v>105727896.8</v>
      </c>
      <c r="J70" s="112">
        <v>98490995.260000005</v>
      </c>
      <c r="K70" s="112">
        <v>52744462.899999999</v>
      </c>
      <c r="L70" s="112">
        <v>67071551</v>
      </c>
      <c r="M70" s="112">
        <v>66164557.519999996</v>
      </c>
      <c r="N70" s="112">
        <v>164550505.47999999</v>
      </c>
      <c r="O70" s="112">
        <v>83594420.060000002</v>
      </c>
      <c r="P70" s="112">
        <v>77933211.230000004</v>
      </c>
      <c r="Q70" s="112">
        <f t="shared" si="0"/>
        <v>1038073383.76</v>
      </c>
      <c r="R70"/>
      <c r="S70" s="164"/>
      <c r="T70"/>
      <c r="U70"/>
      <c r="V70"/>
    </row>
    <row r="71" spans="2:23" x14ac:dyDescent="0.25">
      <c r="B71" s="86" t="s">
        <v>161</v>
      </c>
      <c r="C71" s="112">
        <v>253043098</v>
      </c>
      <c r="D71" s="112">
        <v>265048290.25999999</v>
      </c>
      <c r="E71" s="112">
        <v>15405336.91</v>
      </c>
      <c r="F71" s="112">
        <v>13431510.940000001</v>
      </c>
      <c r="G71" s="112">
        <v>18053754.5</v>
      </c>
      <c r="H71" s="112">
        <v>15830567.41</v>
      </c>
      <c r="I71" s="112">
        <v>16066779.35</v>
      </c>
      <c r="J71" s="112">
        <v>14781143.710000001</v>
      </c>
      <c r="K71" s="112">
        <v>17397303.16</v>
      </c>
      <c r="L71" s="112">
        <v>14865897.879999999</v>
      </c>
      <c r="M71" s="112">
        <v>17204803.059999999</v>
      </c>
      <c r="N71" s="112">
        <v>14465401.780000001</v>
      </c>
      <c r="O71" s="112">
        <v>23102879.23</v>
      </c>
      <c r="P71" s="112">
        <v>26147943.07</v>
      </c>
      <c r="Q71" s="112">
        <f t="shared" si="0"/>
        <v>206753320.99999997</v>
      </c>
      <c r="R71"/>
      <c r="S71" s="164"/>
      <c r="T71"/>
      <c r="U71"/>
      <c r="V71"/>
    </row>
    <row r="72" spans="2:23" x14ac:dyDescent="0.25">
      <c r="B72" s="86" t="s">
        <v>151</v>
      </c>
      <c r="C72" s="112">
        <v>531363450</v>
      </c>
      <c r="D72" s="112">
        <v>578626101.37</v>
      </c>
      <c r="E72" s="112">
        <v>20125893.760000002</v>
      </c>
      <c r="F72" s="112">
        <v>22069416.07</v>
      </c>
      <c r="G72" s="112">
        <v>33596846.490000002</v>
      </c>
      <c r="H72" s="112">
        <v>19091823.640000001</v>
      </c>
      <c r="I72" s="112">
        <v>21804148.640000001</v>
      </c>
      <c r="J72" s="112">
        <v>28846141.02</v>
      </c>
      <c r="K72" s="112">
        <v>27750514.960000001</v>
      </c>
      <c r="L72" s="112">
        <v>23100074.449999999</v>
      </c>
      <c r="M72" s="112">
        <v>22915581.939999998</v>
      </c>
      <c r="N72" s="112">
        <v>27546129.440000001</v>
      </c>
      <c r="O72" s="112">
        <v>44508549.109999999</v>
      </c>
      <c r="P72" s="112">
        <v>22920790.609999999</v>
      </c>
      <c r="Q72" s="112">
        <f t="shared" si="0"/>
        <v>314275910.13</v>
      </c>
      <c r="R72"/>
      <c r="S72" s="164"/>
      <c r="T72"/>
      <c r="U72"/>
      <c r="V72"/>
      <c r="W72" s="112"/>
    </row>
    <row r="73" spans="2:23" x14ac:dyDescent="0.25">
      <c r="B73" s="86" t="s">
        <v>152</v>
      </c>
      <c r="C73" s="112">
        <v>1000000002</v>
      </c>
      <c r="D73" s="112">
        <v>749269486.09000003</v>
      </c>
      <c r="E73" s="112">
        <v>49652141.509999998</v>
      </c>
      <c r="F73" s="112">
        <v>49103524.229999997</v>
      </c>
      <c r="G73" s="112">
        <v>48294107.909999996</v>
      </c>
      <c r="H73" s="112">
        <v>48519087.119999997</v>
      </c>
      <c r="I73" s="112">
        <v>48601163.770000003</v>
      </c>
      <c r="J73" s="112">
        <v>49219289.630000003</v>
      </c>
      <c r="K73" s="112">
        <v>40579970.18</v>
      </c>
      <c r="L73" s="112">
        <v>36318460.75</v>
      </c>
      <c r="M73" s="112">
        <v>34682501.149999999</v>
      </c>
      <c r="N73" s="112">
        <v>40155638.32</v>
      </c>
      <c r="O73" s="112">
        <v>40790269.899999999</v>
      </c>
      <c r="P73" s="112">
        <v>79820852.310000002</v>
      </c>
      <c r="Q73" s="112">
        <f t="shared" si="0"/>
        <v>565737006.77999997</v>
      </c>
      <c r="R73"/>
      <c r="S73" s="164"/>
      <c r="T73"/>
      <c r="U73"/>
      <c r="V73"/>
    </row>
    <row r="74" spans="2:23" x14ac:dyDescent="0.25">
      <c r="B74" s="86" t="s">
        <v>162</v>
      </c>
      <c r="C74" s="112">
        <v>1247948781</v>
      </c>
      <c r="D74" s="112">
        <v>1450069225.6900001</v>
      </c>
      <c r="E74" s="112">
        <v>58886219.579999998</v>
      </c>
      <c r="F74" s="112">
        <v>58534465.090000004</v>
      </c>
      <c r="G74" s="112">
        <v>83863484.370000005</v>
      </c>
      <c r="H74" s="112">
        <v>82938627.600000009</v>
      </c>
      <c r="I74" s="112">
        <v>86753037.74000001</v>
      </c>
      <c r="J74" s="112">
        <v>81176790.50999999</v>
      </c>
      <c r="K74" s="112">
        <v>86182544.579999998</v>
      </c>
      <c r="L74" s="112">
        <v>86655181.410000011</v>
      </c>
      <c r="M74" s="112">
        <v>76991793.650000006</v>
      </c>
      <c r="N74" s="112">
        <v>98945692.289999992</v>
      </c>
      <c r="O74" s="112">
        <v>187809788.62</v>
      </c>
      <c r="P74" s="112">
        <v>196874243.92000002</v>
      </c>
      <c r="Q74" s="112">
        <f t="shared" ref="Q74:Q85" si="1">SUM(E74:P74)</f>
        <v>1185611869.3599999</v>
      </c>
      <c r="R74"/>
      <c r="S74" s="164"/>
      <c r="T74"/>
      <c r="U74"/>
      <c r="V74"/>
    </row>
    <row r="75" spans="2:23" x14ac:dyDescent="0.25">
      <c r="B75" s="86" t="s">
        <v>166</v>
      </c>
      <c r="C75" s="112">
        <v>821731966</v>
      </c>
      <c r="D75" s="112">
        <v>1000269051.53</v>
      </c>
      <c r="E75" s="112">
        <v>60578708.399999999</v>
      </c>
      <c r="F75" s="112">
        <v>60351338.369999997</v>
      </c>
      <c r="G75" s="112">
        <v>62268900.840000004</v>
      </c>
      <c r="H75" s="112">
        <v>61954586.590000004</v>
      </c>
      <c r="I75" s="112">
        <v>81381206.510000005</v>
      </c>
      <c r="J75" s="112">
        <v>69985297.439999998</v>
      </c>
      <c r="K75" s="112">
        <v>68855412.799999997</v>
      </c>
      <c r="L75" s="112">
        <v>65367702.120000005</v>
      </c>
      <c r="M75" s="112">
        <v>63150535.560000002</v>
      </c>
      <c r="N75" s="112">
        <v>72076918.109999999</v>
      </c>
      <c r="O75" s="112">
        <v>75228904.909999996</v>
      </c>
      <c r="P75" s="112">
        <v>124850286.06999999</v>
      </c>
      <c r="Q75" s="112">
        <f t="shared" si="1"/>
        <v>866049797.72000003</v>
      </c>
      <c r="R75"/>
      <c r="S75" s="164"/>
      <c r="T75"/>
      <c r="U75"/>
      <c r="V75"/>
    </row>
    <row r="76" spans="2:23" x14ac:dyDescent="0.25">
      <c r="B76" s="86" t="s">
        <v>167</v>
      </c>
      <c r="C76" s="112">
        <v>7256831790</v>
      </c>
      <c r="D76" s="112">
        <v>7805275706.3400002</v>
      </c>
      <c r="E76" s="112">
        <v>333376707.69</v>
      </c>
      <c r="F76" s="112">
        <v>384898105.10999995</v>
      </c>
      <c r="G76" s="112">
        <v>391345030.99000001</v>
      </c>
      <c r="H76" s="112">
        <v>429524005.13999999</v>
      </c>
      <c r="I76" s="112">
        <v>508405807.23000002</v>
      </c>
      <c r="J76" s="112">
        <v>636106270.19000006</v>
      </c>
      <c r="K76" s="112">
        <v>526156695.36000001</v>
      </c>
      <c r="L76" s="112">
        <v>522814317.38</v>
      </c>
      <c r="M76" s="112">
        <v>741432838.40999997</v>
      </c>
      <c r="N76" s="112">
        <v>604374752.23000002</v>
      </c>
      <c r="O76" s="112">
        <v>852974472.99000001</v>
      </c>
      <c r="P76" s="112">
        <v>581491238.38999999</v>
      </c>
      <c r="Q76" s="112">
        <f t="shared" si="1"/>
        <v>6512900241.1099997</v>
      </c>
      <c r="R76"/>
      <c r="S76" s="164"/>
      <c r="T76"/>
      <c r="U76"/>
      <c r="V76"/>
    </row>
    <row r="77" spans="2:23" x14ac:dyDescent="0.25">
      <c r="B77" s="86" t="s">
        <v>177</v>
      </c>
      <c r="C77" s="112">
        <v>933078272</v>
      </c>
      <c r="D77" s="112">
        <v>713302306.46000004</v>
      </c>
      <c r="E77" s="112">
        <v>0</v>
      </c>
      <c r="F77" s="112"/>
      <c r="G77" s="112"/>
      <c r="H77" s="112">
        <v>0</v>
      </c>
      <c r="I77" s="112">
        <v>0</v>
      </c>
      <c r="J77" s="112">
        <v>0</v>
      </c>
      <c r="K77" s="112">
        <v>24878299.899999999</v>
      </c>
      <c r="L77" s="112">
        <v>24863089.440000001</v>
      </c>
      <c r="M77" s="112">
        <v>31997838.02</v>
      </c>
      <c r="N77" s="112">
        <v>29462861.899999999</v>
      </c>
      <c r="O77" s="112">
        <v>36410338.469999999</v>
      </c>
      <c r="P77" s="112">
        <v>72353869.579999998</v>
      </c>
      <c r="Q77" s="112">
        <f t="shared" si="1"/>
        <v>219966297.31</v>
      </c>
      <c r="R77"/>
      <c r="S77" s="164"/>
      <c r="T77"/>
      <c r="U77"/>
      <c r="V77"/>
    </row>
    <row r="78" spans="2:23" x14ac:dyDescent="0.25">
      <c r="B78" s="87" t="s">
        <v>87</v>
      </c>
      <c r="C78" s="112">
        <v>70594062</v>
      </c>
      <c r="D78" s="112">
        <v>225914185.79999998</v>
      </c>
      <c r="E78" s="112">
        <v>4922389.96</v>
      </c>
      <c r="F78" s="112">
        <v>4945802.62</v>
      </c>
      <c r="G78" s="112">
        <v>6158100.4400000004</v>
      </c>
      <c r="H78" s="112">
        <v>28554978.41</v>
      </c>
      <c r="I78" s="112">
        <v>25225933.350000001</v>
      </c>
      <c r="J78" s="112">
        <v>22819771.140000001</v>
      </c>
      <c r="K78" s="112">
        <v>52589570.840000004</v>
      </c>
      <c r="L78" s="112">
        <v>5840118.04</v>
      </c>
      <c r="M78" s="112">
        <v>5965639.3300000001</v>
      </c>
      <c r="N78" s="112">
        <v>10669758.26</v>
      </c>
      <c r="O78" s="112">
        <v>10733950.739999998</v>
      </c>
      <c r="P78" s="112">
        <v>9018875.9700000007</v>
      </c>
      <c r="Q78" s="112">
        <f t="shared" si="1"/>
        <v>187444889.09999999</v>
      </c>
      <c r="R78"/>
      <c r="S78" s="164"/>
      <c r="T78"/>
      <c r="U78"/>
      <c r="V78"/>
    </row>
    <row r="79" spans="2:23" x14ac:dyDescent="0.25">
      <c r="B79" s="87" t="s">
        <v>97</v>
      </c>
      <c r="C79" s="112">
        <v>3893463188</v>
      </c>
      <c r="D79" s="112">
        <v>4747348306.2700005</v>
      </c>
      <c r="E79" s="112">
        <v>55973980.270000003</v>
      </c>
      <c r="F79" s="112">
        <v>61642669.840000004</v>
      </c>
      <c r="G79" s="112">
        <v>377658026.94</v>
      </c>
      <c r="H79" s="112">
        <v>554317684.81999993</v>
      </c>
      <c r="I79" s="112">
        <v>340982397.93000001</v>
      </c>
      <c r="J79" s="112">
        <v>78957112.939999998</v>
      </c>
      <c r="K79" s="112">
        <v>113061315.15000001</v>
      </c>
      <c r="L79" s="112">
        <v>228343277.57999998</v>
      </c>
      <c r="M79" s="112">
        <v>482159245.51999998</v>
      </c>
      <c r="N79" s="112">
        <v>58662767.289999999</v>
      </c>
      <c r="O79" s="112">
        <v>120814323.69</v>
      </c>
      <c r="P79" s="112">
        <v>212563440.93000001</v>
      </c>
      <c r="Q79" s="112">
        <f t="shared" si="1"/>
        <v>2685136242.8999996</v>
      </c>
      <c r="R79"/>
      <c r="S79" s="164"/>
      <c r="T79"/>
      <c r="U79"/>
      <c r="V79"/>
    </row>
    <row r="80" spans="2:23" x14ac:dyDescent="0.25">
      <c r="B80" s="87" t="s">
        <v>107</v>
      </c>
      <c r="C80" s="80">
        <v>277317150</v>
      </c>
      <c r="D80" s="80">
        <v>517752527.68000001</v>
      </c>
      <c r="E80" s="80">
        <v>16864263.869999997</v>
      </c>
      <c r="F80" s="80">
        <v>13336911.51</v>
      </c>
      <c r="G80" s="80">
        <v>27819915.52</v>
      </c>
      <c r="H80" s="80">
        <v>17169961.959999997</v>
      </c>
      <c r="I80" s="80">
        <v>27019905.859999999</v>
      </c>
      <c r="J80" s="80">
        <v>20536036.66</v>
      </c>
      <c r="K80" s="80">
        <v>18388704.989999998</v>
      </c>
      <c r="L80" s="80">
        <v>26967475.43</v>
      </c>
      <c r="M80" s="80">
        <v>19739496.109999999</v>
      </c>
      <c r="N80" s="80">
        <v>33389082.52</v>
      </c>
      <c r="O80" s="80">
        <v>45890328.030000001</v>
      </c>
      <c r="P80" s="80">
        <v>62515439.32</v>
      </c>
      <c r="Q80" s="80">
        <f t="shared" si="1"/>
        <v>329637521.77999997</v>
      </c>
      <c r="R80"/>
      <c r="S80" s="164"/>
      <c r="T80"/>
      <c r="U80"/>
      <c r="V80"/>
    </row>
    <row r="81" spans="2:22" x14ac:dyDescent="0.25">
      <c r="B81" s="87" t="s">
        <v>127</v>
      </c>
      <c r="C81" s="80">
        <v>354000000</v>
      </c>
      <c r="D81" s="80">
        <v>1222560040.5899999</v>
      </c>
      <c r="E81" s="80">
        <v>16796175.34</v>
      </c>
      <c r="F81" s="80">
        <v>20663659.899999999</v>
      </c>
      <c r="G81" s="80">
        <v>843345285.86000001</v>
      </c>
      <c r="H81" s="80">
        <v>37772768.259999998</v>
      </c>
      <c r="I81" s="80">
        <v>19860453.930000003</v>
      </c>
      <c r="J81" s="80">
        <v>19488665.120000001</v>
      </c>
      <c r="K81" s="80">
        <v>20529786.449999999</v>
      </c>
      <c r="L81" s="80">
        <v>16617662.850000001</v>
      </c>
      <c r="M81" s="80">
        <v>22189165.75</v>
      </c>
      <c r="N81" s="80">
        <v>25061793.039999999</v>
      </c>
      <c r="O81" s="80">
        <v>25191087.09</v>
      </c>
      <c r="P81" s="80">
        <v>36692358.609999999</v>
      </c>
      <c r="Q81" s="80">
        <f t="shared" si="1"/>
        <v>1104208862.2</v>
      </c>
      <c r="R81"/>
      <c r="S81" s="164"/>
      <c r="T81"/>
      <c r="U81"/>
      <c r="V81"/>
    </row>
    <row r="82" spans="2:22" x14ac:dyDescent="0.25">
      <c r="B82" s="87" t="s">
        <v>168</v>
      </c>
      <c r="C82" s="80">
        <v>162500000</v>
      </c>
      <c r="D82" s="80">
        <v>166724565.40000001</v>
      </c>
      <c r="E82" s="80">
        <v>4381129.67</v>
      </c>
      <c r="F82" s="80">
        <v>16058885.67</v>
      </c>
      <c r="G82" s="80">
        <v>13926497.539999999</v>
      </c>
      <c r="H82" s="80">
        <v>11271374.390000001</v>
      </c>
      <c r="I82" s="80">
        <v>8442302.8800000008</v>
      </c>
      <c r="J82" s="80">
        <v>18831962.629999999</v>
      </c>
      <c r="K82" s="80">
        <v>12288743.43</v>
      </c>
      <c r="L82" s="80">
        <v>11727587.639999999</v>
      </c>
      <c r="M82" s="80">
        <v>11479191.449999999</v>
      </c>
      <c r="N82" s="80">
        <v>15526168.049999999</v>
      </c>
      <c r="O82" s="80">
        <v>15705723.280000001</v>
      </c>
      <c r="P82" s="80">
        <v>17198537.68</v>
      </c>
      <c r="Q82" s="80">
        <f t="shared" si="1"/>
        <v>156838104.31</v>
      </c>
      <c r="R82"/>
      <c r="S82" s="164"/>
      <c r="T82"/>
      <c r="U82"/>
      <c r="V82"/>
    </row>
    <row r="83" spans="2:22" x14ac:dyDescent="0.25">
      <c r="B83" s="87" t="s">
        <v>169</v>
      </c>
      <c r="C83" s="80">
        <v>11182324484</v>
      </c>
      <c r="D83" s="80">
        <v>10476169054.49</v>
      </c>
      <c r="E83" s="80">
        <v>484442471.40000004</v>
      </c>
      <c r="F83" s="80">
        <v>603276684.78000009</v>
      </c>
      <c r="G83" s="80">
        <v>666813060.75</v>
      </c>
      <c r="H83" s="80">
        <v>647503661.14999998</v>
      </c>
      <c r="I83" s="80">
        <v>1003111842.75</v>
      </c>
      <c r="J83" s="80">
        <v>798991658.29000008</v>
      </c>
      <c r="K83" s="80">
        <v>677740305.03999996</v>
      </c>
      <c r="L83" s="80">
        <v>662213324.63999999</v>
      </c>
      <c r="M83" s="80">
        <v>576340876.75</v>
      </c>
      <c r="N83" s="80">
        <v>659070989.42999995</v>
      </c>
      <c r="O83" s="80">
        <v>1148002662.0900002</v>
      </c>
      <c r="P83" s="80">
        <v>1592673770.79</v>
      </c>
      <c r="Q83" s="80">
        <f t="shared" si="1"/>
        <v>9520181307.8600006</v>
      </c>
      <c r="R83"/>
      <c r="S83" s="164"/>
      <c r="T83"/>
      <c r="U83"/>
      <c r="V83"/>
    </row>
    <row r="84" spans="2:22" x14ac:dyDescent="0.25">
      <c r="B84" s="87" t="s">
        <v>178</v>
      </c>
      <c r="C84" s="80">
        <v>40000000</v>
      </c>
      <c r="D84" s="80">
        <v>40000000</v>
      </c>
      <c r="E84" s="80">
        <v>0</v>
      </c>
      <c r="F84" s="80"/>
      <c r="G84" s="80"/>
      <c r="H84" s="80">
        <v>0</v>
      </c>
      <c r="I84" s="80"/>
      <c r="J84" s="80"/>
      <c r="K84" s="80"/>
      <c r="L84" s="80">
        <v>0</v>
      </c>
      <c r="M84" s="80">
        <v>0</v>
      </c>
      <c r="N84" s="80"/>
      <c r="O84" s="80">
        <v>16703110.84</v>
      </c>
      <c r="P84" s="80">
        <v>8472430.7200000007</v>
      </c>
      <c r="Q84" s="80">
        <f t="shared" si="1"/>
        <v>25175541.560000002</v>
      </c>
      <c r="R84"/>
      <c r="S84" s="164"/>
      <c r="T84"/>
      <c r="U84"/>
      <c r="V84"/>
    </row>
    <row r="85" spans="2:22" x14ac:dyDescent="0.25">
      <c r="B85" s="87" t="s">
        <v>179</v>
      </c>
      <c r="C85" s="80">
        <v>60000000</v>
      </c>
      <c r="D85" s="80">
        <v>60000000</v>
      </c>
      <c r="E85" s="80">
        <v>2427160.88</v>
      </c>
      <c r="F85" s="80">
        <v>2776578.86</v>
      </c>
      <c r="G85" s="80">
        <v>2516552.62</v>
      </c>
      <c r="H85" s="80">
        <v>2676041.9300000002</v>
      </c>
      <c r="I85" s="80">
        <v>3704444.79</v>
      </c>
      <c r="J85" s="80">
        <v>3118306.42</v>
      </c>
      <c r="K85" s="80">
        <v>4138263.85</v>
      </c>
      <c r="L85" s="80">
        <v>3403967.26</v>
      </c>
      <c r="M85" s="80">
        <v>2627322.48</v>
      </c>
      <c r="N85" s="80">
        <v>3777681.75</v>
      </c>
      <c r="O85" s="80">
        <v>3439216.31</v>
      </c>
      <c r="P85" s="80">
        <v>8639541.3499999996</v>
      </c>
      <c r="Q85" s="80">
        <f t="shared" si="1"/>
        <v>43245078.5</v>
      </c>
      <c r="R85"/>
      <c r="S85" s="164"/>
      <c r="T85"/>
      <c r="U85"/>
      <c r="V85"/>
    </row>
    <row r="86" spans="2:22" x14ac:dyDescent="0.25">
      <c r="B86" s="94" t="s">
        <v>128</v>
      </c>
      <c r="C86" s="85">
        <f t="shared" ref="C86:D86" si="2">SUM(C10:C59)+SUM(C78:C85)</f>
        <v>182201222621</v>
      </c>
      <c r="D86" s="85">
        <f t="shared" si="2"/>
        <v>204835176955.14999</v>
      </c>
      <c r="E86" s="92">
        <f>SUM(E10:E59)+SUM(E78:E85)</f>
        <v>7688149192.3899984</v>
      </c>
      <c r="F86" s="92">
        <f t="shared" ref="F86:P86" si="3">SUM(F10:F59)+SUM(F78:F85)</f>
        <v>8678944968.9999981</v>
      </c>
      <c r="G86" s="92">
        <f t="shared" si="3"/>
        <v>10364519613.699999</v>
      </c>
      <c r="H86" s="92">
        <f t="shared" si="3"/>
        <v>11109981017.91</v>
      </c>
      <c r="I86" s="92">
        <f t="shared" si="3"/>
        <v>11413632951.18</v>
      </c>
      <c r="J86" s="92">
        <f t="shared" si="3"/>
        <v>9997655700.9300022</v>
      </c>
      <c r="K86" s="92">
        <f t="shared" si="3"/>
        <v>10143726770.199997</v>
      </c>
      <c r="L86" s="92">
        <f t="shared" si="3"/>
        <v>11059140677.77</v>
      </c>
      <c r="M86" s="92">
        <f t="shared" si="3"/>
        <v>10302291908.83</v>
      </c>
      <c r="N86" s="92">
        <f t="shared" si="3"/>
        <v>10617089509.389999</v>
      </c>
      <c r="O86" s="92">
        <f t="shared" si="3"/>
        <v>13036639180.070002</v>
      </c>
      <c r="P86" s="92">
        <f t="shared" si="3"/>
        <v>18682165431.619999</v>
      </c>
      <c r="Q86" s="92">
        <f t="shared" ref="Q86" si="4">SUM(E86:P86)</f>
        <v>133093936922.99001</v>
      </c>
      <c r="R86"/>
      <c r="S86"/>
      <c r="T86"/>
      <c r="U86"/>
      <c r="V86"/>
    </row>
    <row r="87" spans="2:22" x14ac:dyDescent="0.25">
      <c r="C87" s="44"/>
      <c r="D87" s="44"/>
      <c r="E87" s="91"/>
      <c r="F87" s="91"/>
      <c r="G87" s="91"/>
      <c r="H87" s="82"/>
      <c r="I87" s="82"/>
      <c r="J87" s="82"/>
      <c r="K87" s="82"/>
      <c r="L87" s="82"/>
      <c r="M87" s="82"/>
      <c r="N87" s="82"/>
      <c r="O87" s="82"/>
      <c r="P87" s="82"/>
      <c r="Q87" s="82"/>
      <c r="R87" s="112"/>
      <c r="S87"/>
      <c r="T87" s="4"/>
      <c r="U87"/>
      <c r="V87"/>
    </row>
    <row r="88" spans="2:22" ht="17.25" x14ac:dyDescent="0.25">
      <c r="B88" s="94"/>
      <c r="C88" s="49"/>
      <c r="D88" s="104"/>
      <c r="E88" s="90" t="s">
        <v>10</v>
      </c>
      <c r="F88" s="90" t="s">
        <v>11</v>
      </c>
      <c r="G88" s="90" t="s">
        <v>12</v>
      </c>
      <c r="H88" s="90" t="s">
        <v>13</v>
      </c>
      <c r="I88" s="90" t="s">
        <v>14</v>
      </c>
      <c r="J88" s="90" t="s">
        <v>15</v>
      </c>
      <c r="K88" s="90" t="s">
        <v>16</v>
      </c>
      <c r="L88" s="90" t="s">
        <v>17</v>
      </c>
      <c r="M88" s="90" t="s">
        <v>18</v>
      </c>
      <c r="N88" s="90" t="s">
        <v>19</v>
      </c>
      <c r="O88" s="90" t="s">
        <v>20</v>
      </c>
      <c r="P88" s="90" t="s">
        <v>21</v>
      </c>
      <c r="Q88" s="101" t="s">
        <v>22</v>
      </c>
      <c r="U88"/>
    </row>
    <row r="89" spans="2:22" x14ac:dyDescent="0.25">
      <c r="B89" s="72" t="s">
        <v>34</v>
      </c>
      <c r="C89" s="80">
        <v>5000000</v>
      </c>
      <c r="D89" s="80">
        <v>5000000</v>
      </c>
      <c r="E89" s="80">
        <v>0</v>
      </c>
      <c r="F89" s="80">
        <v>0</v>
      </c>
      <c r="G89" s="80">
        <v>0</v>
      </c>
      <c r="H89" s="80">
        <v>0</v>
      </c>
      <c r="I89" s="80">
        <v>0</v>
      </c>
      <c r="J89" s="80">
        <v>0</v>
      </c>
      <c r="K89" s="80">
        <v>0</v>
      </c>
      <c r="L89" s="80">
        <v>0</v>
      </c>
      <c r="M89" s="80">
        <v>0</v>
      </c>
      <c r="N89" s="80">
        <v>0</v>
      </c>
      <c r="O89" s="80">
        <v>0</v>
      </c>
      <c r="P89" s="80">
        <v>0</v>
      </c>
      <c r="Q89" s="80">
        <f>SUM(E89:P89)</f>
        <v>0</v>
      </c>
      <c r="U89"/>
    </row>
    <row r="90" spans="2:22" s="63" customFormat="1" x14ac:dyDescent="0.25">
      <c r="B90" s="72" t="s">
        <v>36</v>
      </c>
      <c r="C90" s="80">
        <v>30897342</v>
      </c>
      <c r="D90" s="80">
        <v>30897342</v>
      </c>
      <c r="E90" s="80">
        <v>0</v>
      </c>
      <c r="F90" s="80">
        <v>0</v>
      </c>
      <c r="G90" s="80">
        <v>0</v>
      </c>
      <c r="H90" s="80">
        <v>0</v>
      </c>
      <c r="I90" s="80">
        <v>0</v>
      </c>
      <c r="J90" s="80">
        <v>0</v>
      </c>
      <c r="K90" s="80">
        <v>0</v>
      </c>
      <c r="L90" s="80">
        <v>0</v>
      </c>
      <c r="M90" s="80">
        <v>0</v>
      </c>
      <c r="N90" s="80">
        <v>0</v>
      </c>
      <c r="O90" s="80">
        <v>0</v>
      </c>
      <c r="P90" s="80">
        <v>0</v>
      </c>
      <c r="Q90" s="80">
        <f>SUM(E90:P90)</f>
        <v>0</v>
      </c>
    </row>
    <row r="91" spans="2:22" s="63" customFormat="1" x14ac:dyDescent="0.25">
      <c r="B91" s="72" t="s">
        <v>58</v>
      </c>
      <c r="C91" s="80">
        <v>1328308604</v>
      </c>
      <c r="D91" s="80">
        <v>4243008604</v>
      </c>
      <c r="E91" s="80">
        <v>0</v>
      </c>
      <c r="F91" s="80">
        <v>0</v>
      </c>
      <c r="G91" s="80">
        <v>0</v>
      </c>
      <c r="H91" s="80">
        <v>0</v>
      </c>
      <c r="I91" s="80">
        <v>0</v>
      </c>
      <c r="J91" s="80">
        <v>0</v>
      </c>
      <c r="K91" s="80">
        <v>0</v>
      </c>
      <c r="L91" s="80">
        <v>0</v>
      </c>
      <c r="M91" s="80">
        <v>0</v>
      </c>
      <c r="N91" s="80">
        <v>0</v>
      </c>
      <c r="O91" s="80">
        <v>0</v>
      </c>
      <c r="P91" s="80">
        <v>0</v>
      </c>
      <c r="Q91" s="80">
        <f>SUM(E91:P91)</f>
        <v>0</v>
      </c>
    </row>
    <row r="92" spans="2:22" s="63" customFormat="1" x14ac:dyDescent="0.25">
      <c r="B92" s="94" t="s">
        <v>129</v>
      </c>
      <c r="C92" s="85">
        <f t="shared" ref="C92:P92" si="5">SUM(C89:C91)</f>
        <v>1364205946</v>
      </c>
      <c r="D92" s="85">
        <f t="shared" si="5"/>
        <v>4278905946</v>
      </c>
      <c r="E92" s="81">
        <f t="shared" si="5"/>
        <v>0</v>
      </c>
      <c r="F92" s="81">
        <f t="shared" si="5"/>
        <v>0</v>
      </c>
      <c r="G92" s="81">
        <f t="shared" si="5"/>
        <v>0</v>
      </c>
      <c r="H92" s="81">
        <f t="shared" si="5"/>
        <v>0</v>
      </c>
      <c r="I92" s="81">
        <f t="shared" si="5"/>
        <v>0</v>
      </c>
      <c r="J92" s="81">
        <f t="shared" si="5"/>
        <v>0</v>
      </c>
      <c r="K92" s="81">
        <f t="shared" si="5"/>
        <v>0</v>
      </c>
      <c r="L92" s="81">
        <f t="shared" si="5"/>
        <v>0</v>
      </c>
      <c r="M92" s="81">
        <f t="shared" si="5"/>
        <v>0</v>
      </c>
      <c r="N92" s="81">
        <f t="shared" si="5"/>
        <v>0</v>
      </c>
      <c r="O92" s="81">
        <f t="shared" si="5"/>
        <v>0</v>
      </c>
      <c r="P92" s="81">
        <f t="shared" si="5"/>
        <v>0</v>
      </c>
      <c r="Q92" s="81">
        <f>SUM(E92:P92)</f>
        <v>0</v>
      </c>
    </row>
    <row r="93" spans="2:22" x14ac:dyDescent="0.25">
      <c r="C93" s="44"/>
      <c r="D93" s="44"/>
      <c r="E93" s="93"/>
      <c r="F93" s="93"/>
      <c r="G93" s="93"/>
      <c r="H93" s="93"/>
      <c r="I93" s="93"/>
      <c r="J93" s="93"/>
      <c r="K93" s="93"/>
      <c r="L93" s="93"/>
      <c r="M93" s="93"/>
      <c r="N93" s="93"/>
      <c r="O93" s="93"/>
      <c r="P93" s="93"/>
      <c r="Q93" s="93"/>
    </row>
    <row r="94" spans="2:22" x14ac:dyDescent="0.25">
      <c r="B94" s="94" t="s">
        <v>130</v>
      </c>
      <c r="C94" s="85">
        <f t="shared" ref="C94:Q94" si="6">C86+C92</f>
        <v>183565428567</v>
      </c>
      <c r="D94" s="85">
        <f t="shared" si="6"/>
        <v>209114082901.14999</v>
      </c>
      <c r="E94" s="81">
        <f t="shared" si="6"/>
        <v>7688149192.3899984</v>
      </c>
      <c r="F94" s="81">
        <f t="shared" si="6"/>
        <v>8678944968.9999981</v>
      </c>
      <c r="G94" s="81">
        <f t="shared" si="6"/>
        <v>10364519613.699999</v>
      </c>
      <c r="H94" s="81">
        <f t="shared" si="6"/>
        <v>11109981017.91</v>
      </c>
      <c r="I94" s="81">
        <f t="shared" si="6"/>
        <v>11413632951.18</v>
      </c>
      <c r="J94" s="81">
        <f t="shared" si="6"/>
        <v>9997655700.9300022</v>
      </c>
      <c r="K94" s="81">
        <f t="shared" si="6"/>
        <v>10143726770.199997</v>
      </c>
      <c r="L94" s="81">
        <f t="shared" si="6"/>
        <v>11059140677.77</v>
      </c>
      <c r="M94" s="81">
        <f t="shared" si="6"/>
        <v>10302291908.83</v>
      </c>
      <c r="N94" s="81">
        <f t="shared" si="6"/>
        <v>10617089509.389999</v>
      </c>
      <c r="O94" s="81">
        <f t="shared" si="6"/>
        <v>13036639180.070002</v>
      </c>
      <c r="P94" s="81">
        <f t="shared" si="6"/>
        <v>18682165431.619999</v>
      </c>
      <c r="Q94" s="81">
        <f t="shared" si="6"/>
        <v>133093936922.99001</v>
      </c>
    </row>
    <row r="95" spans="2:22" x14ac:dyDescent="0.25">
      <c r="B95" s="84" t="s">
        <v>154</v>
      </c>
      <c r="C95" s="163"/>
      <c r="D95" s="163"/>
      <c r="E95" s="11"/>
      <c r="F95" s="11"/>
      <c r="G95" s="11"/>
      <c r="H95" s="11"/>
      <c r="I95" s="11"/>
      <c r="J95" s="11"/>
      <c r="K95" s="11"/>
      <c r="L95" s="11"/>
      <c r="M95" s="11"/>
      <c r="N95" s="11"/>
      <c r="O95" s="11"/>
      <c r="P95" s="11"/>
      <c r="Q95" s="11"/>
    </row>
    <row r="96" spans="2:22" x14ac:dyDescent="0.25">
      <c r="B96" s="78" t="s">
        <v>180</v>
      </c>
      <c r="C96" s="67"/>
      <c r="D96" s="67"/>
    </row>
    <row r="97" spans="2:14" x14ac:dyDescent="0.25">
      <c r="B97" s="79" t="s">
        <v>134</v>
      </c>
    </row>
    <row r="98" spans="2:14" x14ac:dyDescent="0.25">
      <c r="N98" s="33"/>
    </row>
    <row r="99" spans="2:14" x14ac:dyDescent="0.25">
      <c r="C99" s="76"/>
      <c r="D99" s="76"/>
    </row>
  </sheetData>
  <mergeCells count="6">
    <mergeCell ref="B2:Q2"/>
    <mergeCell ref="B3:Q3"/>
    <mergeCell ref="B4:Q4"/>
    <mergeCell ref="B5:Q5"/>
    <mergeCell ref="B8:B9"/>
    <mergeCell ref="E8:Q8"/>
  </mergeCells>
  <conditionalFormatting sqref="R1:R9 R87:R1048576">
    <cfRule type="containsText" dxfId="2" priority="1" operator="containsText" text="Missing">
      <formula>NOT(ISERROR(SEARCH("Missing",R1)))</formula>
    </cfRule>
  </conditionalFormatting>
  <printOptions horizontalCentered="1" verticalCentered="1"/>
  <pageMargins left="0" right="0" top="0" bottom="0" header="0" footer="0"/>
  <pageSetup paperSize="5" scale="64" orientation="landscape" r:id="rId1"/>
  <ignoredErrors>
    <ignoredError sqref="Q10 C60 C86:D86 F86:I86 Q86:Q91 Q11:Q85"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A8F0B-0295-4822-9DEE-C30DB8FDB947}">
  <sheetPr>
    <pageSetUpPr fitToPage="1"/>
  </sheetPr>
  <dimension ref="A1:W103"/>
  <sheetViews>
    <sheetView showGridLines="0" topLeftCell="B17" zoomScale="70" zoomScaleNormal="70" workbookViewId="0">
      <selection activeCell="C98" sqref="C98"/>
    </sheetView>
  </sheetViews>
  <sheetFormatPr defaultColWidth="9.140625" defaultRowHeight="15" x14ac:dyDescent="0.25"/>
  <cols>
    <col min="1" max="1" width="14.140625" style="32" customWidth="1"/>
    <col min="2" max="2" width="77" style="32" customWidth="1"/>
    <col min="3" max="3" width="24.28515625" style="32" bestFit="1" customWidth="1"/>
    <col min="4" max="4" width="19.28515625" style="32" customWidth="1"/>
    <col min="5" max="5" width="20.28515625" style="32" bestFit="1" customWidth="1"/>
    <col min="6" max="9" width="15.28515625" style="32" customWidth="1"/>
    <col min="10" max="10" width="14.28515625" style="32" customWidth="1"/>
    <col min="11" max="12" width="15.28515625" style="32" customWidth="1"/>
    <col min="13" max="13" width="20" style="32" customWidth="1"/>
    <col min="14" max="14" width="16.42578125" style="32" customWidth="1"/>
    <col min="15" max="15" width="15.7109375" style="32" customWidth="1"/>
    <col min="16" max="16" width="16.42578125" style="32" customWidth="1"/>
    <col min="17" max="17" width="17.7109375" style="32" customWidth="1"/>
    <col min="18" max="18" width="17.85546875" style="32" bestFit="1" customWidth="1"/>
    <col min="19" max="19" width="18.85546875" style="32" customWidth="1"/>
    <col min="20" max="20" width="17.85546875" style="32" customWidth="1"/>
    <col min="21" max="21" width="18.85546875" style="32" customWidth="1"/>
    <col min="22" max="22" width="18.5703125" style="32" customWidth="1"/>
    <col min="23" max="16384" width="9.140625" style="32"/>
  </cols>
  <sheetData>
    <row r="1" spans="2:22" customFormat="1" x14ac:dyDescent="0.25">
      <c r="N1" t="s">
        <v>156</v>
      </c>
    </row>
    <row r="2" spans="2:22" customFormat="1" ht="28.5" x14ac:dyDescent="0.25">
      <c r="B2" s="169" t="s">
        <v>0</v>
      </c>
      <c r="C2" s="169"/>
      <c r="D2" s="169"/>
      <c r="E2" s="169"/>
      <c r="F2" s="169"/>
      <c r="G2" s="169"/>
      <c r="H2" s="169"/>
      <c r="I2" s="169"/>
      <c r="J2" s="169"/>
      <c r="K2" s="169"/>
      <c r="L2" s="169"/>
      <c r="M2" s="169"/>
      <c r="N2" s="169"/>
      <c r="O2" s="169"/>
      <c r="P2" s="169"/>
      <c r="Q2" s="169"/>
    </row>
    <row r="3" spans="2:22" customFormat="1" ht="21" x14ac:dyDescent="0.25">
      <c r="B3" s="170" t="s">
        <v>1</v>
      </c>
      <c r="C3" s="170"/>
      <c r="D3" s="170"/>
      <c r="E3" s="170"/>
      <c r="F3" s="170"/>
      <c r="G3" s="170"/>
      <c r="H3" s="170"/>
      <c r="I3" s="170"/>
      <c r="J3" s="170"/>
      <c r="K3" s="170"/>
      <c r="L3" s="170"/>
      <c r="M3" s="170"/>
      <c r="N3" s="170"/>
      <c r="O3" s="170"/>
      <c r="P3" s="170"/>
      <c r="Q3" s="170"/>
    </row>
    <row r="4" spans="2:22" customFormat="1" ht="15.75" x14ac:dyDescent="0.25">
      <c r="B4" s="171" t="s">
        <v>2</v>
      </c>
      <c r="C4" s="171"/>
      <c r="D4" s="171"/>
      <c r="E4" s="171"/>
      <c r="F4" s="171"/>
      <c r="G4" s="171"/>
      <c r="H4" s="171"/>
      <c r="I4" s="171"/>
      <c r="J4" s="171"/>
      <c r="K4" s="171"/>
      <c r="L4" s="171"/>
      <c r="M4" s="171"/>
      <c r="N4" s="171"/>
      <c r="O4" s="171"/>
      <c r="P4" s="171"/>
      <c r="Q4" s="171"/>
    </row>
    <row r="5" spans="2:22" customFormat="1" ht="15.75" x14ac:dyDescent="0.25">
      <c r="B5" s="171" t="s">
        <v>3</v>
      </c>
      <c r="C5" s="171"/>
      <c r="D5" s="171"/>
      <c r="E5" s="171"/>
      <c r="F5" s="171"/>
      <c r="G5" s="171"/>
      <c r="H5" s="171"/>
      <c r="I5" s="171"/>
      <c r="J5" s="171"/>
      <c r="K5" s="171"/>
      <c r="L5" s="171"/>
      <c r="M5" s="171"/>
      <c r="N5" s="171"/>
      <c r="O5" s="171"/>
      <c r="P5" s="171"/>
      <c r="Q5" s="171"/>
    </row>
    <row r="6" spans="2:22" customFormat="1" x14ac:dyDescent="0.25"/>
    <row r="7" spans="2:22" customFormat="1" x14ac:dyDescent="0.25">
      <c r="B7" s="3" t="s">
        <v>181</v>
      </c>
      <c r="C7" s="25"/>
      <c r="D7" s="25"/>
      <c r="Q7" s="31" t="s">
        <v>5</v>
      </c>
    </row>
    <row r="8" spans="2:22" ht="21.75" customHeight="1" x14ac:dyDescent="0.25">
      <c r="B8" s="172" t="s">
        <v>6</v>
      </c>
      <c r="C8" s="99" t="s">
        <v>136</v>
      </c>
      <c r="D8" s="102" t="s">
        <v>172</v>
      </c>
      <c r="E8" s="174" t="s">
        <v>9</v>
      </c>
      <c r="F8" s="175"/>
      <c r="G8" s="175"/>
      <c r="H8" s="175"/>
      <c r="I8" s="175"/>
      <c r="J8" s="175"/>
      <c r="K8" s="175"/>
      <c r="L8" s="175"/>
      <c r="M8" s="175"/>
      <c r="N8" s="175"/>
      <c r="O8" s="175"/>
      <c r="P8" s="175"/>
      <c r="Q8" s="175"/>
    </row>
    <row r="9" spans="2:22" s="48" customFormat="1" x14ac:dyDescent="0.25">
      <c r="B9" s="173"/>
      <c r="C9" s="100" t="s">
        <v>182</v>
      </c>
      <c r="D9" s="103" t="s">
        <v>174</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x14ac:dyDescent="0.25">
      <c r="B10" s="87" t="s">
        <v>23</v>
      </c>
      <c r="C10" s="112">
        <v>501555814</v>
      </c>
      <c r="D10" s="112">
        <v>595105780.68000007</v>
      </c>
      <c r="E10" s="112">
        <v>23114310.670000002</v>
      </c>
      <c r="F10" s="80">
        <v>36433747.43</v>
      </c>
      <c r="G10" s="80">
        <v>40904244.149999999</v>
      </c>
      <c r="H10" s="80">
        <v>40529395.68</v>
      </c>
      <c r="I10" s="80">
        <v>48056381.080000006</v>
      </c>
      <c r="J10" s="80">
        <v>47601047.210000001</v>
      </c>
      <c r="K10" s="80">
        <v>41783253.520000003</v>
      </c>
      <c r="L10" s="80">
        <v>45720409.269999996</v>
      </c>
      <c r="M10" s="80">
        <v>33620677.399999999</v>
      </c>
      <c r="N10" s="80">
        <v>45381179.049999997</v>
      </c>
      <c r="O10" s="80">
        <v>81257084.879999995</v>
      </c>
      <c r="P10" s="80">
        <v>70654032.430000007</v>
      </c>
      <c r="Q10" s="80">
        <f t="shared" ref="Q10:Q73" si="0">SUM(E10:P10)</f>
        <v>555055762.76999998</v>
      </c>
      <c r="R10"/>
      <c r="S10" s="164"/>
      <c r="T10"/>
      <c r="U10"/>
      <c r="V10"/>
    </row>
    <row r="11" spans="2:22" x14ac:dyDescent="0.25">
      <c r="B11" s="87" t="s">
        <v>24</v>
      </c>
      <c r="C11" s="112">
        <v>58074067</v>
      </c>
      <c r="D11" s="112">
        <v>12000000.5</v>
      </c>
      <c r="E11" s="112">
        <v>0</v>
      </c>
      <c r="F11" s="80"/>
      <c r="G11" s="80"/>
      <c r="H11" s="80"/>
      <c r="I11" s="80"/>
      <c r="J11" s="80"/>
      <c r="K11" s="80"/>
      <c r="L11" s="80"/>
      <c r="M11" s="80"/>
      <c r="N11" s="80"/>
      <c r="O11" s="80"/>
      <c r="P11" s="80">
        <v>0</v>
      </c>
      <c r="Q11" s="80">
        <f t="shared" si="0"/>
        <v>0</v>
      </c>
      <c r="R11"/>
      <c r="S11" s="164"/>
      <c r="T11"/>
      <c r="U11"/>
      <c r="V11"/>
    </row>
    <row r="12" spans="2:22" x14ac:dyDescent="0.25">
      <c r="B12" s="87" t="s">
        <v>105</v>
      </c>
      <c r="C12" s="112">
        <v>2213000000</v>
      </c>
      <c r="D12" s="112">
        <v>2213000000</v>
      </c>
      <c r="E12" s="112">
        <v>0</v>
      </c>
      <c r="F12" s="80">
        <v>0</v>
      </c>
      <c r="G12" s="80"/>
      <c r="H12" s="80"/>
      <c r="I12" s="80"/>
      <c r="J12" s="80"/>
      <c r="K12" s="80"/>
      <c r="L12" s="80">
        <v>0</v>
      </c>
      <c r="M12" s="80"/>
      <c r="N12" s="80">
        <v>0</v>
      </c>
      <c r="O12" s="80">
        <v>0</v>
      </c>
      <c r="P12" s="80">
        <v>0</v>
      </c>
      <c r="Q12" s="80">
        <f t="shared" si="0"/>
        <v>0</v>
      </c>
      <c r="R12"/>
      <c r="S12" s="164"/>
      <c r="T12"/>
      <c r="U12"/>
      <c r="V12"/>
    </row>
    <row r="13" spans="2:22" x14ac:dyDescent="0.25">
      <c r="B13" s="87" t="s">
        <v>27</v>
      </c>
      <c r="C13" s="112">
        <v>230514883</v>
      </c>
      <c r="D13" s="112">
        <v>301366142.74000001</v>
      </c>
      <c r="E13" s="112">
        <v>16642653</v>
      </c>
      <c r="F13" s="80">
        <v>14784609.17</v>
      </c>
      <c r="G13" s="80">
        <v>24588701.849999998</v>
      </c>
      <c r="H13" s="80">
        <v>29472150.299999997</v>
      </c>
      <c r="I13" s="80">
        <v>17287334.650000002</v>
      </c>
      <c r="J13" s="80">
        <v>24806622.170000002</v>
      </c>
      <c r="K13" s="80">
        <v>19141705.25</v>
      </c>
      <c r="L13" s="80">
        <v>17829506.870000001</v>
      </c>
      <c r="M13" s="80">
        <v>17227860.780000001</v>
      </c>
      <c r="N13" s="80">
        <v>22783693.640000001</v>
      </c>
      <c r="O13" s="80">
        <v>28967044.129999999</v>
      </c>
      <c r="P13" s="80">
        <v>56174000.410000004</v>
      </c>
      <c r="Q13" s="80">
        <f t="shared" si="0"/>
        <v>289705882.22000003</v>
      </c>
      <c r="R13"/>
      <c r="S13" s="164"/>
      <c r="T13"/>
      <c r="U13"/>
      <c r="V13"/>
    </row>
    <row r="14" spans="2:22" x14ac:dyDescent="0.25">
      <c r="B14" s="87" t="s">
        <v>28</v>
      </c>
      <c r="C14" s="112">
        <v>1998317326</v>
      </c>
      <c r="D14" s="112">
        <v>1907739473.5599999</v>
      </c>
      <c r="E14" s="112">
        <v>117084522.89</v>
      </c>
      <c r="F14" s="80">
        <v>133001763.05</v>
      </c>
      <c r="G14" s="80">
        <v>138312736.22</v>
      </c>
      <c r="H14" s="80">
        <v>133806171.3</v>
      </c>
      <c r="I14" s="80">
        <v>202117634.53</v>
      </c>
      <c r="J14" s="80">
        <v>150632576.81</v>
      </c>
      <c r="K14" s="80">
        <v>123639749.3</v>
      </c>
      <c r="L14" s="80">
        <v>106940844.91</v>
      </c>
      <c r="M14" s="80">
        <v>116563290.97</v>
      </c>
      <c r="N14" s="80">
        <v>171074759.25999999</v>
      </c>
      <c r="O14" s="80">
        <v>71252869.219999999</v>
      </c>
      <c r="P14" s="80">
        <v>124735106.64</v>
      </c>
      <c r="Q14" s="80">
        <f t="shared" si="0"/>
        <v>1589162025.1000001</v>
      </c>
      <c r="R14"/>
      <c r="S14" s="164"/>
      <c r="T14"/>
      <c r="U14"/>
      <c r="V14"/>
    </row>
    <row r="15" spans="2:22" x14ac:dyDescent="0.25">
      <c r="B15" s="87" t="s">
        <v>29</v>
      </c>
      <c r="C15" s="112">
        <v>71925496</v>
      </c>
      <c r="D15" s="112">
        <v>92399406.400000006</v>
      </c>
      <c r="E15" s="112">
        <v>5336535.08</v>
      </c>
      <c r="F15" s="80">
        <v>4261993.8600000003</v>
      </c>
      <c r="G15" s="80">
        <v>4408343.74</v>
      </c>
      <c r="H15" s="80">
        <v>8781844.3900000006</v>
      </c>
      <c r="I15" s="80">
        <v>6564513.9699999997</v>
      </c>
      <c r="J15" s="80">
        <v>5273179.57</v>
      </c>
      <c r="K15" s="80">
        <v>5966060.1500000004</v>
      </c>
      <c r="L15" s="80">
        <v>4624742.1099999994</v>
      </c>
      <c r="M15" s="80">
        <v>9861118.25</v>
      </c>
      <c r="N15" s="80">
        <v>9203154.9299999997</v>
      </c>
      <c r="O15" s="80">
        <v>10689083.209999999</v>
      </c>
      <c r="P15" s="80">
        <v>9386416.0999999996</v>
      </c>
      <c r="Q15" s="80">
        <f t="shared" si="0"/>
        <v>84356985.359999985</v>
      </c>
      <c r="R15"/>
      <c r="S15" s="164"/>
      <c r="T15"/>
      <c r="U15"/>
      <c r="V15"/>
    </row>
    <row r="16" spans="2:22" x14ac:dyDescent="0.25">
      <c r="B16" s="87" t="s">
        <v>31</v>
      </c>
      <c r="C16" s="112">
        <v>8190254945</v>
      </c>
      <c r="D16" s="112">
        <v>10034458995.6</v>
      </c>
      <c r="E16" s="112">
        <v>147115579.58000001</v>
      </c>
      <c r="F16" s="80">
        <v>255443959.04000002</v>
      </c>
      <c r="G16" s="80">
        <v>318955624.04000002</v>
      </c>
      <c r="H16" s="80">
        <v>684320899.24000001</v>
      </c>
      <c r="I16" s="80">
        <v>640336534.09000003</v>
      </c>
      <c r="J16" s="80">
        <v>482889647.87</v>
      </c>
      <c r="K16" s="80">
        <v>482733811.91000003</v>
      </c>
      <c r="L16" s="80">
        <v>444099058.79999995</v>
      </c>
      <c r="M16" s="80">
        <v>1023688812.74</v>
      </c>
      <c r="N16" s="80">
        <v>518595212.06999999</v>
      </c>
      <c r="O16" s="80">
        <v>283636725.60000002</v>
      </c>
      <c r="P16" s="80">
        <v>1605270004.6199999</v>
      </c>
      <c r="Q16" s="80">
        <f t="shared" si="0"/>
        <v>6887085869.5999994</v>
      </c>
      <c r="R16"/>
      <c r="S16" s="164"/>
      <c r="T16"/>
      <c r="U16"/>
      <c r="V16"/>
    </row>
    <row r="17" spans="2:22" x14ac:dyDescent="0.25">
      <c r="B17" s="87" t="s">
        <v>32</v>
      </c>
      <c r="C17" s="112">
        <v>144144665</v>
      </c>
      <c r="D17" s="112">
        <v>811736293.68000007</v>
      </c>
      <c r="E17" s="112">
        <v>7198237.8200000003</v>
      </c>
      <c r="F17" s="80">
        <v>7665127.9400000004</v>
      </c>
      <c r="G17" s="80">
        <v>8159778.79</v>
      </c>
      <c r="H17" s="80">
        <v>28511183.23</v>
      </c>
      <c r="I17" s="80">
        <v>17844887.219999999</v>
      </c>
      <c r="J17" s="80">
        <v>9844521.6500000004</v>
      </c>
      <c r="K17" s="80">
        <v>11682793.209999999</v>
      </c>
      <c r="L17" s="80">
        <v>9038733.5700000003</v>
      </c>
      <c r="M17" s="80">
        <v>14262029.989999998</v>
      </c>
      <c r="N17" s="80">
        <v>29999337.57</v>
      </c>
      <c r="O17" s="80">
        <v>34266518.82</v>
      </c>
      <c r="P17" s="80">
        <v>26836833.559999999</v>
      </c>
      <c r="Q17" s="80">
        <f t="shared" si="0"/>
        <v>205309983.37</v>
      </c>
      <c r="R17"/>
      <c r="S17" s="164"/>
      <c r="T17"/>
      <c r="U17"/>
      <c r="V17"/>
    </row>
    <row r="18" spans="2:22" x14ac:dyDescent="0.25">
      <c r="B18" s="87" t="s">
        <v>33</v>
      </c>
      <c r="C18" s="112">
        <v>209300000</v>
      </c>
      <c r="D18" s="112">
        <v>323025502.00999999</v>
      </c>
      <c r="E18" s="112">
        <v>10689783.939999999</v>
      </c>
      <c r="F18" s="80">
        <v>11329027.91</v>
      </c>
      <c r="G18" s="80">
        <v>15600403.93</v>
      </c>
      <c r="H18" s="80">
        <v>14774930.260000002</v>
      </c>
      <c r="I18" s="80">
        <v>23829781.829999998</v>
      </c>
      <c r="J18" s="80">
        <v>14145745.65</v>
      </c>
      <c r="K18" s="80">
        <v>16953411.75</v>
      </c>
      <c r="L18" s="80">
        <v>18321535.460000001</v>
      </c>
      <c r="M18" s="80">
        <v>15779973.49</v>
      </c>
      <c r="N18" s="80">
        <v>23238079.18</v>
      </c>
      <c r="O18" s="80">
        <v>27245855.23</v>
      </c>
      <c r="P18" s="80">
        <v>30465471.73</v>
      </c>
      <c r="Q18" s="80">
        <f t="shared" si="0"/>
        <v>222374000.36000001</v>
      </c>
      <c r="R18"/>
      <c r="S18" s="164"/>
      <c r="T18"/>
      <c r="U18"/>
      <c r="V18"/>
    </row>
    <row r="19" spans="2:22" x14ac:dyDescent="0.25">
      <c r="B19" s="87" t="s">
        <v>34</v>
      </c>
      <c r="C19" s="112">
        <v>1244947745</v>
      </c>
      <c r="D19" s="112">
        <v>2206532887.1599998</v>
      </c>
      <c r="E19" s="112">
        <v>71334453.950000003</v>
      </c>
      <c r="F19" s="80">
        <v>93950564.219999999</v>
      </c>
      <c r="G19" s="80">
        <v>421323691.53999996</v>
      </c>
      <c r="H19" s="80">
        <v>134139598.98</v>
      </c>
      <c r="I19" s="80">
        <v>118451710.03</v>
      </c>
      <c r="J19" s="80">
        <v>73853910.549999997</v>
      </c>
      <c r="K19" s="80">
        <v>85856084.689999998</v>
      </c>
      <c r="L19" s="80">
        <v>127064874.59</v>
      </c>
      <c r="M19" s="80">
        <v>65100180.310000002</v>
      </c>
      <c r="N19" s="80">
        <v>92879986.189999998</v>
      </c>
      <c r="O19" s="80">
        <v>144260821.19</v>
      </c>
      <c r="P19" s="80">
        <v>361608205.29000002</v>
      </c>
      <c r="Q19" s="80">
        <f t="shared" si="0"/>
        <v>1789824081.53</v>
      </c>
      <c r="R19"/>
      <c r="S19" s="164"/>
      <c r="T19"/>
      <c r="U19"/>
      <c r="V19"/>
    </row>
    <row r="20" spans="2:22" x14ac:dyDescent="0.25">
      <c r="B20" s="87" t="s">
        <v>35</v>
      </c>
      <c r="C20" s="112">
        <v>692073784</v>
      </c>
      <c r="D20" s="112">
        <v>790110913.54999995</v>
      </c>
      <c r="E20" s="112">
        <v>39868725.950000003</v>
      </c>
      <c r="F20" s="80">
        <v>45477629.219999999</v>
      </c>
      <c r="G20" s="80">
        <v>46658642.399999999</v>
      </c>
      <c r="H20" s="80">
        <v>37358603.780000001</v>
      </c>
      <c r="I20" s="80">
        <v>78016526.549999997</v>
      </c>
      <c r="J20" s="80">
        <v>45052722.560000002</v>
      </c>
      <c r="K20" s="80">
        <v>50889956.100000001</v>
      </c>
      <c r="L20" s="80">
        <v>55448895.149999999</v>
      </c>
      <c r="M20" s="80">
        <v>38391368.189999998</v>
      </c>
      <c r="N20" s="80">
        <v>76804132.979999989</v>
      </c>
      <c r="O20" s="80">
        <v>74659148.470000014</v>
      </c>
      <c r="P20" s="80">
        <v>98828595.75999999</v>
      </c>
      <c r="Q20" s="80">
        <f t="shared" si="0"/>
        <v>687454947.11000001</v>
      </c>
      <c r="R20"/>
      <c r="S20" s="164"/>
      <c r="T20"/>
      <c r="U20"/>
      <c r="V20"/>
    </row>
    <row r="21" spans="2:22" x14ac:dyDescent="0.25">
      <c r="B21" s="87" t="s">
        <v>36</v>
      </c>
      <c r="C21" s="112">
        <v>16162862117</v>
      </c>
      <c r="D21" s="112">
        <v>17262862117</v>
      </c>
      <c r="E21" s="112">
        <v>0</v>
      </c>
      <c r="F21" s="112"/>
      <c r="G21" s="112"/>
      <c r="H21" s="112"/>
      <c r="I21" s="112"/>
      <c r="J21" s="112"/>
      <c r="K21" s="112"/>
      <c r="L21" s="112"/>
      <c r="M21" s="112"/>
      <c r="N21" s="80"/>
      <c r="O21" s="80"/>
      <c r="P21" s="80">
        <v>0</v>
      </c>
      <c r="Q21" s="80">
        <f t="shared" si="0"/>
        <v>0</v>
      </c>
      <c r="R21"/>
      <c r="S21" s="164"/>
      <c r="T21"/>
      <c r="U21"/>
      <c r="V21"/>
    </row>
    <row r="22" spans="2:22" x14ac:dyDescent="0.25">
      <c r="B22" s="87" t="s">
        <v>37</v>
      </c>
      <c r="C22" s="112">
        <v>155200000</v>
      </c>
      <c r="D22" s="112">
        <v>166890213.5</v>
      </c>
      <c r="E22" s="112">
        <v>7081154.3200000003</v>
      </c>
      <c r="F22" s="80">
        <v>9085259.7400000002</v>
      </c>
      <c r="G22" s="80">
        <v>12355604.800000001</v>
      </c>
      <c r="H22" s="80">
        <v>12909529.26</v>
      </c>
      <c r="I22" s="80">
        <v>16084723.98</v>
      </c>
      <c r="J22" s="80">
        <v>13511683.52</v>
      </c>
      <c r="K22" s="80">
        <v>10917141.810000001</v>
      </c>
      <c r="L22" s="80">
        <v>13313538.520000001</v>
      </c>
      <c r="M22" s="80">
        <v>11957251.15</v>
      </c>
      <c r="N22" s="80">
        <v>12699332.6</v>
      </c>
      <c r="O22" s="80">
        <v>10728244.07</v>
      </c>
      <c r="P22" s="80">
        <v>24661584.289999999</v>
      </c>
      <c r="Q22" s="80">
        <f t="shared" si="0"/>
        <v>155305048.05999997</v>
      </c>
      <c r="R22"/>
      <c r="S22" s="164"/>
      <c r="T22"/>
      <c r="U22"/>
      <c r="V22"/>
    </row>
    <row r="23" spans="2:22" x14ac:dyDescent="0.25">
      <c r="B23" s="87" t="s">
        <v>93</v>
      </c>
      <c r="C23" s="112">
        <v>5413292391</v>
      </c>
      <c r="D23" s="112">
        <v>5413292391</v>
      </c>
      <c r="E23" s="112">
        <v>209086642.25999999</v>
      </c>
      <c r="F23" s="80">
        <v>187165423.34</v>
      </c>
      <c r="G23" s="80">
        <v>339317718.28999996</v>
      </c>
      <c r="H23" s="80">
        <v>163910422.44</v>
      </c>
      <c r="I23" s="80">
        <v>359582774.14999998</v>
      </c>
      <c r="J23" s="80">
        <v>552198061.38999999</v>
      </c>
      <c r="K23" s="80">
        <v>347639948.56</v>
      </c>
      <c r="L23" s="80">
        <v>655451915.61000001</v>
      </c>
      <c r="M23" s="80">
        <v>380761242.28999996</v>
      </c>
      <c r="N23" s="80">
        <v>32042591.899999999</v>
      </c>
      <c r="O23" s="80">
        <v>170160507.28</v>
      </c>
      <c r="P23" s="80">
        <v>128113376.91</v>
      </c>
      <c r="Q23" s="80">
        <f t="shared" si="0"/>
        <v>3525430624.4200001</v>
      </c>
      <c r="R23"/>
      <c r="S23" s="164"/>
      <c r="T23"/>
      <c r="U23"/>
      <c r="V23"/>
    </row>
    <row r="24" spans="2:22" x14ac:dyDescent="0.25">
      <c r="B24" s="87" t="s">
        <v>38</v>
      </c>
      <c r="C24" s="112">
        <v>341967148</v>
      </c>
      <c r="D24" s="112">
        <v>375501270.17000002</v>
      </c>
      <c r="E24" s="112">
        <v>19783124.780000001</v>
      </c>
      <c r="F24" s="80">
        <v>20542160.260000002</v>
      </c>
      <c r="G24" s="80">
        <v>21093583.609999999</v>
      </c>
      <c r="H24" s="80">
        <v>38621161.939999998</v>
      </c>
      <c r="I24" s="80">
        <v>22600631.690000001</v>
      </c>
      <c r="J24" s="80">
        <v>21854524.590000004</v>
      </c>
      <c r="K24" s="80">
        <v>21237929.289999999</v>
      </c>
      <c r="L24" s="80">
        <v>21115220</v>
      </c>
      <c r="M24" s="80">
        <v>20846409.59</v>
      </c>
      <c r="N24" s="80">
        <v>36373454.07</v>
      </c>
      <c r="O24" s="80">
        <v>38798437.43</v>
      </c>
      <c r="P24" s="80">
        <v>32325089.5</v>
      </c>
      <c r="Q24" s="80">
        <f t="shared" si="0"/>
        <v>315191726.75</v>
      </c>
      <c r="R24"/>
      <c r="S24" s="164"/>
      <c r="T24"/>
      <c r="U24"/>
      <c r="V24"/>
    </row>
    <row r="25" spans="2:22" x14ac:dyDescent="0.25">
      <c r="B25" s="87" t="s">
        <v>39</v>
      </c>
      <c r="C25" s="112">
        <v>73800000</v>
      </c>
      <c r="D25" s="112">
        <v>80308237.620000005</v>
      </c>
      <c r="E25" s="112">
        <v>3992200.07</v>
      </c>
      <c r="F25" s="80">
        <v>4615613.9000000004</v>
      </c>
      <c r="G25" s="80">
        <v>4530739.34</v>
      </c>
      <c r="H25" s="80">
        <v>4536825.3199999994</v>
      </c>
      <c r="I25" s="80">
        <v>8945147.0700000003</v>
      </c>
      <c r="J25" s="80">
        <v>4732836.6500000004</v>
      </c>
      <c r="K25" s="80">
        <v>5551085</v>
      </c>
      <c r="L25" s="80">
        <v>5701900.6100000003</v>
      </c>
      <c r="M25" s="80">
        <v>5337673.71</v>
      </c>
      <c r="N25" s="80">
        <v>7279567.46</v>
      </c>
      <c r="O25" s="80">
        <v>9750078.5500000007</v>
      </c>
      <c r="P25" s="80">
        <v>9988545.6500000004</v>
      </c>
      <c r="Q25" s="80">
        <f t="shared" si="0"/>
        <v>74962213.330000013</v>
      </c>
      <c r="R25"/>
      <c r="S25" s="164"/>
      <c r="T25"/>
      <c r="U25"/>
      <c r="V25"/>
    </row>
    <row r="26" spans="2:22" x14ac:dyDescent="0.25">
      <c r="B26" s="87" t="s">
        <v>40</v>
      </c>
      <c r="C26" s="112">
        <v>153737097</v>
      </c>
      <c r="D26" s="112">
        <v>188136438.69</v>
      </c>
      <c r="E26" s="112">
        <v>5943841.8899999997</v>
      </c>
      <c r="F26" s="80">
        <v>7552890.3300000001</v>
      </c>
      <c r="G26" s="80">
        <v>9594624.2999999989</v>
      </c>
      <c r="H26" s="80">
        <v>8352955.2199999997</v>
      </c>
      <c r="I26" s="80">
        <v>14418107.780000001</v>
      </c>
      <c r="J26" s="80">
        <v>11541650.350000001</v>
      </c>
      <c r="K26" s="80">
        <v>9126548.75</v>
      </c>
      <c r="L26" s="80">
        <v>10099140.810000001</v>
      </c>
      <c r="M26" s="80">
        <v>10777897.470000001</v>
      </c>
      <c r="N26" s="80">
        <v>12606831.67</v>
      </c>
      <c r="O26" s="80">
        <v>18920388.300000001</v>
      </c>
      <c r="P26" s="80">
        <v>18312713.48</v>
      </c>
      <c r="Q26" s="80">
        <f t="shared" si="0"/>
        <v>137247590.34999999</v>
      </c>
      <c r="R26"/>
      <c r="S26" s="164"/>
      <c r="T26"/>
      <c r="U26"/>
      <c r="V26"/>
    </row>
    <row r="27" spans="2:22" x14ac:dyDescent="0.25">
      <c r="B27" s="87" t="s">
        <v>41</v>
      </c>
      <c r="C27" s="112">
        <v>720165260</v>
      </c>
      <c r="D27" s="112">
        <v>720165260</v>
      </c>
      <c r="E27" s="112">
        <v>37975482.93</v>
      </c>
      <c r="F27" s="80">
        <v>37482377.670000002</v>
      </c>
      <c r="G27" s="80">
        <v>41330424.170000002</v>
      </c>
      <c r="H27" s="80">
        <v>39436736.780000001</v>
      </c>
      <c r="I27" s="80">
        <v>69388835.109999999</v>
      </c>
      <c r="J27" s="80">
        <v>44267329.299999997</v>
      </c>
      <c r="K27" s="80">
        <v>44061993.390000001</v>
      </c>
      <c r="L27" s="80">
        <v>44197148.909999996</v>
      </c>
      <c r="M27" s="80">
        <v>41257253.119999997</v>
      </c>
      <c r="N27" s="80">
        <v>43384590.780000001</v>
      </c>
      <c r="O27" s="80">
        <v>104744033.97</v>
      </c>
      <c r="P27" s="80">
        <v>76966100.640000001</v>
      </c>
      <c r="Q27" s="80">
        <f t="shared" si="0"/>
        <v>624492306.76999998</v>
      </c>
      <c r="R27"/>
      <c r="S27" s="164"/>
      <c r="T27"/>
      <c r="U27"/>
      <c r="V27"/>
    </row>
    <row r="28" spans="2:22" x14ac:dyDescent="0.25">
      <c r="B28" s="87" t="s">
        <v>94</v>
      </c>
      <c r="C28" s="112">
        <v>374522262</v>
      </c>
      <c r="D28" s="112">
        <v>512914710.25</v>
      </c>
      <c r="E28" s="112">
        <v>21882537.57</v>
      </c>
      <c r="F28" s="80">
        <v>26402785.539999999</v>
      </c>
      <c r="G28" s="80">
        <v>27502146.940000001</v>
      </c>
      <c r="H28" s="80">
        <v>25943530.629999999</v>
      </c>
      <c r="I28" s="80">
        <v>27025264.350000001</v>
      </c>
      <c r="J28" s="80">
        <v>24025393.890000001</v>
      </c>
      <c r="K28" s="80">
        <v>39250236.149999999</v>
      </c>
      <c r="L28" s="80">
        <v>33923673.309999995</v>
      </c>
      <c r="M28" s="80">
        <v>29514444.41</v>
      </c>
      <c r="N28" s="80">
        <v>25538011.599999998</v>
      </c>
      <c r="O28" s="80">
        <v>47645857.260000005</v>
      </c>
      <c r="P28" s="80">
        <v>94368263.209999993</v>
      </c>
      <c r="Q28" s="80">
        <f t="shared" si="0"/>
        <v>423022144.86000001</v>
      </c>
      <c r="R28"/>
      <c r="S28" s="164"/>
      <c r="T28"/>
      <c r="U28"/>
      <c r="V28"/>
    </row>
    <row r="29" spans="2:22" x14ac:dyDescent="0.25">
      <c r="B29" s="87" t="s">
        <v>43</v>
      </c>
      <c r="C29" s="112">
        <v>34500000</v>
      </c>
      <c r="D29" s="112">
        <v>35425307.170000002</v>
      </c>
      <c r="E29" s="112">
        <v>1880398.41</v>
      </c>
      <c r="F29" s="80">
        <v>3138399.1</v>
      </c>
      <c r="G29" s="80">
        <v>2649492.1799999997</v>
      </c>
      <c r="H29" s="80">
        <v>3066034.44</v>
      </c>
      <c r="I29" s="80">
        <v>2535560.7199999997</v>
      </c>
      <c r="J29" s="80">
        <v>2279415.58</v>
      </c>
      <c r="K29" s="80">
        <v>3690408.98</v>
      </c>
      <c r="L29" s="80">
        <v>2540029.35</v>
      </c>
      <c r="M29" s="80">
        <v>3131672.6</v>
      </c>
      <c r="N29" s="80">
        <v>3106778.58</v>
      </c>
      <c r="O29" s="80">
        <v>3814216.57</v>
      </c>
      <c r="P29" s="80">
        <v>2750088.26</v>
      </c>
      <c r="Q29" s="80">
        <f t="shared" si="0"/>
        <v>34582494.769999996</v>
      </c>
      <c r="R29"/>
      <c r="S29" s="164"/>
      <c r="T29"/>
      <c r="U29"/>
      <c r="V29"/>
    </row>
    <row r="30" spans="2:22" x14ac:dyDescent="0.25">
      <c r="B30" s="87" t="s">
        <v>44</v>
      </c>
      <c r="C30" s="112">
        <v>781654935</v>
      </c>
      <c r="D30" s="112">
        <v>781654935</v>
      </c>
      <c r="E30" s="112">
        <v>2247718.3800000004</v>
      </c>
      <c r="F30" s="80">
        <v>3647606.89</v>
      </c>
      <c r="G30" s="80">
        <v>0</v>
      </c>
      <c r="H30" s="80">
        <v>5999614.3999999994</v>
      </c>
      <c r="I30" s="80">
        <v>7908125.209999999</v>
      </c>
      <c r="J30" s="80">
        <v>1035657.47</v>
      </c>
      <c r="K30" s="80">
        <v>14990304.129999999</v>
      </c>
      <c r="L30" s="80">
        <v>0</v>
      </c>
      <c r="M30" s="80">
        <v>0</v>
      </c>
      <c r="N30" s="80">
        <v>6628656.3400000008</v>
      </c>
      <c r="O30" s="80">
        <v>8370670.1500000004</v>
      </c>
      <c r="P30" s="80">
        <v>0</v>
      </c>
      <c r="Q30" s="80">
        <f t="shared" si="0"/>
        <v>50828352.969999999</v>
      </c>
      <c r="R30"/>
      <c r="S30" s="164"/>
      <c r="T30"/>
      <c r="U30"/>
      <c r="V30"/>
    </row>
    <row r="31" spans="2:22" x14ac:dyDescent="0.25">
      <c r="B31" s="87" t="s">
        <v>45</v>
      </c>
      <c r="C31" s="112">
        <v>2024023339</v>
      </c>
      <c r="D31" s="112">
        <v>2058119372.1800001</v>
      </c>
      <c r="E31" s="112">
        <v>54389047.899999999</v>
      </c>
      <c r="F31" s="80">
        <v>55448197.990000002</v>
      </c>
      <c r="G31" s="80">
        <v>55391878.770000003</v>
      </c>
      <c r="H31" s="80">
        <v>56440084.460000001</v>
      </c>
      <c r="I31" s="80">
        <v>57249960.850000001</v>
      </c>
      <c r="J31" s="80">
        <v>59588351.18</v>
      </c>
      <c r="K31" s="80">
        <v>61427821.579999998</v>
      </c>
      <c r="L31" s="80">
        <v>74998577.569999993</v>
      </c>
      <c r="M31" s="80">
        <v>78763492.939999998</v>
      </c>
      <c r="N31" s="80">
        <v>85718529.409999996</v>
      </c>
      <c r="O31" s="80">
        <v>87874052.179999992</v>
      </c>
      <c r="P31" s="80">
        <v>126924652.28999999</v>
      </c>
      <c r="Q31" s="80">
        <f t="shared" si="0"/>
        <v>854214647.11999989</v>
      </c>
      <c r="R31"/>
      <c r="S31" s="164"/>
      <c r="T31"/>
      <c r="U31"/>
      <c r="V31"/>
    </row>
    <row r="32" spans="2:22" x14ac:dyDescent="0.25">
      <c r="B32" s="87" t="s">
        <v>106</v>
      </c>
      <c r="C32" s="112">
        <v>351267950</v>
      </c>
      <c r="D32" s="112">
        <v>434027163.80000001</v>
      </c>
      <c r="E32" s="112">
        <v>19401948.59</v>
      </c>
      <c r="F32" s="80">
        <v>19938010.969999999</v>
      </c>
      <c r="G32" s="80">
        <v>34460245.119999997</v>
      </c>
      <c r="H32" s="80">
        <v>30245098.640000001</v>
      </c>
      <c r="I32" s="80">
        <v>24519081.77</v>
      </c>
      <c r="J32" s="80">
        <v>25274593.059999999</v>
      </c>
      <c r="K32" s="80">
        <v>25277299.529999997</v>
      </c>
      <c r="L32" s="80">
        <v>50053518.969999999</v>
      </c>
      <c r="M32" s="80">
        <v>36515002.920000002</v>
      </c>
      <c r="N32" s="80">
        <v>35272061.300000004</v>
      </c>
      <c r="O32" s="80">
        <v>44388744.240000002</v>
      </c>
      <c r="P32" s="80">
        <v>55341496.5</v>
      </c>
      <c r="Q32" s="80">
        <f t="shared" si="0"/>
        <v>400687101.61000001</v>
      </c>
      <c r="R32"/>
      <c r="S32" s="164"/>
      <c r="T32"/>
      <c r="U32"/>
      <c r="V32"/>
    </row>
    <row r="33" spans="1:22" x14ac:dyDescent="0.25">
      <c r="B33" s="87" t="s">
        <v>95</v>
      </c>
      <c r="C33" s="112">
        <v>2410411039</v>
      </c>
      <c r="D33" s="112">
        <v>3457151536</v>
      </c>
      <c r="E33" s="112">
        <v>0</v>
      </c>
      <c r="F33" s="80">
        <v>0</v>
      </c>
      <c r="G33" s="80">
        <v>0</v>
      </c>
      <c r="H33" s="80"/>
      <c r="I33" s="80">
        <v>0</v>
      </c>
      <c r="J33" s="80"/>
      <c r="K33" s="80"/>
      <c r="L33" s="80"/>
      <c r="M33" s="80"/>
      <c r="N33" s="80"/>
      <c r="O33" s="80">
        <v>0</v>
      </c>
      <c r="P33" s="80"/>
      <c r="Q33" s="80">
        <f t="shared" si="0"/>
        <v>0</v>
      </c>
      <c r="R33"/>
      <c r="S33" s="164"/>
      <c r="T33"/>
      <c r="U33"/>
      <c r="V33"/>
    </row>
    <row r="34" spans="1:22" x14ac:dyDescent="0.25">
      <c r="B34" s="87" t="s">
        <v>47</v>
      </c>
      <c r="C34" s="112">
        <v>330979786</v>
      </c>
      <c r="D34" s="112">
        <v>369527997.29000002</v>
      </c>
      <c r="E34" s="112">
        <v>1213300.73</v>
      </c>
      <c r="F34" s="80">
        <v>44038614</v>
      </c>
      <c r="G34" s="80">
        <v>22434456.719999999</v>
      </c>
      <c r="H34" s="80">
        <v>21028552.670000002</v>
      </c>
      <c r="I34" s="80">
        <v>26751932.030000001</v>
      </c>
      <c r="J34" s="80">
        <v>23816525.66</v>
      </c>
      <c r="K34" s="80">
        <v>26846911.920000002</v>
      </c>
      <c r="L34" s="80">
        <v>24167321.52</v>
      </c>
      <c r="M34" s="80">
        <v>23789073.140000001</v>
      </c>
      <c r="N34" s="80">
        <v>40491916.340000004</v>
      </c>
      <c r="O34" s="80">
        <v>27646553.469999999</v>
      </c>
      <c r="P34" s="80">
        <v>51443251.75</v>
      </c>
      <c r="Q34" s="80">
        <f t="shared" si="0"/>
        <v>333668409.95000005</v>
      </c>
      <c r="R34"/>
      <c r="S34" s="164"/>
      <c r="T34"/>
      <c r="U34"/>
      <c r="V34"/>
    </row>
    <row r="35" spans="1:22" x14ac:dyDescent="0.25">
      <c r="B35" s="87" t="s">
        <v>48</v>
      </c>
      <c r="C35" s="112">
        <v>495445489</v>
      </c>
      <c r="D35" s="112">
        <v>644907742.20000005</v>
      </c>
      <c r="E35" s="112">
        <v>30430415.219999999</v>
      </c>
      <c r="F35" s="80">
        <v>33915118.890000001</v>
      </c>
      <c r="G35" s="80">
        <v>31511952.579999998</v>
      </c>
      <c r="H35" s="80">
        <v>44596389.890000001</v>
      </c>
      <c r="I35" s="80">
        <v>39959953.539999999</v>
      </c>
      <c r="J35" s="80">
        <v>42650708.690000005</v>
      </c>
      <c r="K35" s="80">
        <v>52345599.5</v>
      </c>
      <c r="L35" s="80">
        <v>37123498.280000001</v>
      </c>
      <c r="M35" s="80">
        <v>55274933.380000003</v>
      </c>
      <c r="N35" s="80">
        <v>33965650.210000001</v>
      </c>
      <c r="O35" s="80">
        <v>61377945.469999999</v>
      </c>
      <c r="P35" s="80">
        <v>42570741.850000001</v>
      </c>
      <c r="Q35" s="80">
        <f t="shared" si="0"/>
        <v>505722907.49999988</v>
      </c>
      <c r="R35"/>
      <c r="S35" s="164"/>
      <c r="T35"/>
      <c r="U35"/>
      <c r="V35"/>
    </row>
    <row r="36" spans="1:22" x14ac:dyDescent="0.25">
      <c r="A36" s="50"/>
      <c r="B36" s="87" t="s">
        <v>50</v>
      </c>
      <c r="C36" s="112">
        <v>32303900</v>
      </c>
      <c r="D36" s="112">
        <v>38247829.210000001</v>
      </c>
      <c r="E36" s="112">
        <v>1327595.25</v>
      </c>
      <c r="F36" s="80">
        <v>1327595.25</v>
      </c>
      <c r="G36" s="80">
        <v>1327595.25</v>
      </c>
      <c r="H36" s="80">
        <v>3076112.73</v>
      </c>
      <c r="I36" s="80">
        <v>2357607.2000000002</v>
      </c>
      <c r="J36" s="80">
        <v>3089793.14</v>
      </c>
      <c r="K36" s="80">
        <v>2346514.71</v>
      </c>
      <c r="L36" s="80">
        <v>2630188.0300000003</v>
      </c>
      <c r="M36" s="80">
        <v>1840818.37</v>
      </c>
      <c r="N36" s="80">
        <v>1510527.15</v>
      </c>
      <c r="O36" s="80">
        <v>4609886.95</v>
      </c>
      <c r="P36" s="80">
        <v>5774941.4700000007</v>
      </c>
      <c r="Q36" s="80">
        <f t="shared" si="0"/>
        <v>31219175.5</v>
      </c>
      <c r="R36"/>
      <c r="S36" s="164"/>
      <c r="T36"/>
      <c r="U36"/>
      <c r="V36"/>
    </row>
    <row r="37" spans="1:22" x14ac:dyDescent="0.25">
      <c r="A37" s="50"/>
      <c r="B37" s="87" t="s">
        <v>51</v>
      </c>
      <c r="C37" s="112">
        <v>296978631</v>
      </c>
      <c r="D37" s="112">
        <v>433943562.77999997</v>
      </c>
      <c r="E37" s="112">
        <v>11149142.82</v>
      </c>
      <c r="F37" s="80">
        <v>12077320.039999999</v>
      </c>
      <c r="G37" s="80">
        <v>27214403.560000002</v>
      </c>
      <c r="H37" s="80">
        <v>21502398.710000001</v>
      </c>
      <c r="I37" s="80">
        <v>31355293.900000002</v>
      </c>
      <c r="J37" s="80">
        <v>19371096.030000001</v>
      </c>
      <c r="K37" s="80">
        <v>17564281.690000001</v>
      </c>
      <c r="L37" s="80">
        <v>28022241.490000002</v>
      </c>
      <c r="M37" s="80">
        <v>19469630.329999998</v>
      </c>
      <c r="N37" s="80">
        <v>19803738.52</v>
      </c>
      <c r="O37" s="80">
        <v>31908256.030000001</v>
      </c>
      <c r="P37" s="80">
        <v>53553964.68</v>
      </c>
      <c r="Q37" s="80">
        <f t="shared" si="0"/>
        <v>292991767.80000001</v>
      </c>
      <c r="R37"/>
      <c r="S37" s="164"/>
      <c r="T37"/>
      <c r="U37"/>
      <c r="V37"/>
    </row>
    <row r="38" spans="1:22" x14ac:dyDescent="0.25">
      <c r="B38" s="87" t="s">
        <v>52</v>
      </c>
      <c r="C38" s="112">
        <v>1938365943</v>
      </c>
      <c r="D38" s="112">
        <v>2264081791.4200001</v>
      </c>
      <c r="E38" s="112">
        <v>96078004.340000004</v>
      </c>
      <c r="F38" s="80">
        <v>137312681.75</v>
      </c>
      <c r="G38" s="80">
        <v>142761125.59999999</v>
      </c>
      <c r="H38" s="80">
        <v>116792461.61</v>
      </c>
      <c r="I38" s="80">
        <v>180502609.22999999</v>
      </c>
      <c r="J38" s="80">
        <v>138804863.19000003</v>
      </c>
      <c r="K38" s="80">
        <v>179006433.57999998</v>
      </c>
      <c r="L38" s="80">
        <v>178959945.37</v>
      </c>
      <c r="M38" s="80">
        <v>167187222.81</v>
      </c>
      <c r="N38" s="80">
        <v>142210108.82999998</v>
      </c>
      <c r="O38" s="80">
        <v>207348272.78</v>
      </c>
      <c r="P38" s="80">
        <v>386621857.65000004</v>
      </c>
      <c r="Q38" s="80">
        <f t="shared" si="0"/>
        <v>2073585586.74</v>
      </c>
      <c r="R38"/>
      <c r="S38" s="164"/>
      <c r="T38"/>
      <c r="U38"/>
      <c r="V38"/>
    </row>
    <row r="39" spans="1:22" x14ac:dyDescent="0.25">
      <c r="B39" s="87" t="s">
        <v>54</v>
      </c>
      <c r="C39" s="112">
        <v>196587449</v>
      </c>
      <c r="D39" s="112">
        <v>208724871.13</v>
      </c>
      <c r="E39" s="112">
        <v>11063048.99</v>
      </c>
      <c r="F39" s="80">
        <v>11788404.799999999</v>
      </c>
      <c r="G39" s="80">
        <v>15465661.960000001</v>
      </c>
      <c r="H39" s="80">
        <v>16528387.359999999</v>
      </c>
      <c r="I39" s="80">
        <v>13415382.75</v>
      </c>
      <c r="J39" s="80">
        <v>13730066.449999999</v>
      </c>
      <c r="K39" s="80">
        <v>20119906.129999999</v>
      </c>
      <c r="L39" s="80">
        <v>17646123.149999999</v>
      </c>
      <c r="M39" s="80">
        <v>14278294.040000001</v>
      </c>
      <c r="N39" s="80">
        <v>17059288.039999999</v>
      </c>
      <c r="O39" s="80">
        <v>15552916.709999999</v>
      </c>
      <c r="P39" s="80">
        <v>23274680.349999998</v>
      </c>
      <c r="Q39" s="80">
        <f t="shared" si="0"/>
        <v>189922160.73000002</v>
      </c>
      <c r="R39"/>
      <c r="S39" s="164"/>
      <c r="T39"/>
      <c r="U39"/>
      <c r="V39"/>
    </row>
    <row r="40" spans="1:22" x14ac:dyDescent="0.25">
      <c r="B40" s="87" t="s">
        <v>110</v>
      </c>
      <c r="C40" s="112">
        <v>7078894912</v>
      </c>
      <c r="D40" s="112">
        <v>7233210662</v>
      </c>
      <c r="E40" s="112">
        <v>0</v>
      </c>
      <c r="F40" s="112"/>
      <c r="G40" s="112"/>
      <c r="H40" s="112"/>
      <c r="I40" s="112"/>
      <c r="J40" s="112"/>
      <c r="K40" s="112"/>
      <c r="L40" s="80"/>
      <c r="M40" s="80"/>
      <c r="N40" s="80"/>
      <c r="O40" s="80"/>
      <c r="P40" s="80">
        <v>0</v>
      </c>
      <c r="Q40" s="80">
        <f t="shared" si="0"/>
        <v>0</v>
      </c>
      <c r="R40"/>
      <c r="S40" s="164"/>
      <c r="T40"/>
      <c r="U40"/>
      <c r="V40"/>
    </row>
    <row r="41" spans="1:22" x14ac:dyDescent="0.25">
      <c r="B41" s="87" t="s">
        <v>56</v>
      </c>
      <c r="C41" s="112">
        <v>20000000</v>
      </c>
      <c r="D41" s="112">
        <v>20000000</v>
      </c>
      <c r="E41" s="112">
        <v>0</v>
      </c>
      <c r="F41" s="112"/>
      <c r="G41" s="112"/>
      <c r="H41" s="112"/>
      <c r="I41" s="112"/>
      <c r="J41" s="112"/>
      <c r="K41" s="112"/>
      <c r="L41" s="112"/>
      <c r="M41" s="112"/>
      <c r="N41" s="112"/>
      <c r="O41" s="112"/>
      <c r="P41" s="112"/>
      <c r="Q41" s="80">
        <f t="shared" si="0"/>
        <v>0</v>
      </c>
      <c r="R41"/>
      <c r="S41" s="164"/>
      <c r="T41"/>
      <c r="U41"/>
      <c r="V41"/>
    </row>
    <row r="42" spans="1:22" x14ac:dyDescent="0.25">
      <c r="B42" s="87" t="s">
        <v>57</v>
      </c>
      <c r="C42" s="112">
        <v>9814913093</v>
      </c>
      <c r="D42" s="112">
        <v>10099390257.030001</v>
      </c>
      <c r="E42" s="112">
        <v>249174004.66999999</v>
      </c>
      <c r="F42" s="80">
        <v>247643923.78</v>
      </c>
      <c r="G42" s="80">
        <v>249703554.77000001</v>
      </c>
      <c r="H42" s="80">
        <v>295706262.79000002</v>
      </c>
      <c r="I42" s="80">
        <v>416204733.67000002</v>
      </c>
      <c r="J42" s="80">
        <v>266765606.17999998</v>
      </c>
      <c r="K42" s="80">
        <v>255593584.15000001</v>
      </c>
      <c r="L42" s="80">
        <v>246385375.15000001</v>
      </c>
      <c r="M42" s="80">
        <v>245949969.13</v>
      </c>
      <c r="N42" s="80">
        <v>247671885.87</v>
      </c>
      <c r="O42" s="80">
        <v>467383251.13999999</v>
      </c>
      <c r="P42" s="80">
        <v>282480087.13999999</v>
      </c>
      <c r="Q42" s="80">
        <f t="shared" si="0"/>
        <v>3470662238.4400001</v>
      </c>
      <c r="R42"/>
      <c r="S42" s="164"/>
      <c r="T42"/>
      <c r="U42"/>
      <c r="V42"/>
    </row>
    <row r="43" spans="1:22" x14ac:dyDescent="0.25">
      <c r="B43" s="87" t="s">
        <v>58</v>
      </c>
      <c r="C43" s="112">
        <v>6537079091</v>
      </c>
      <c r="D43" s="112">
        <v>7337079091</v>
      </c>
      <c r="E43" s="112">
        <v>0</v>
      </c>
      <c r="F43" s="80"/>
      <c r="G43" s="80"/>
      <c r="H43" s="80"/>
      <c r="I43" s="80"/>
      <c r="J43" s="80"/>
      <c r="K43" s="80"/>
      <c r="L43" s="80"/>
      <c r="M43" s="80"/>
      <c r="N43" s="80"/>
      <c r="O43" s="80"/>
      <c r="P43" s="80">
        <v>0</v>
      </c>
      <c r="Q43" s="80">
        <f t="shared" si="0"/>
        <v>0</v>
      </c>
      <c r="R43"/>
      <c r="S43" s="164"/>
      <c r="T43"/>
      <c r="U43"/>
      <c r="V43"/>
    </row>
    <row r="44" spans="1:22" x14ac:dyDescent="0.25">
      <c r="B44" s="87" t="s">
        <v>59</v>
      </c>
      <c r="C44" s="112">
        <v>341455651</v>
      </c>
      <c r="D44" s="112">
        <v>392628388.24000001</v>
      </c>
      <c r="E44" s="112">
        <v>20765391.670000002</v>
      </c>
      <c r="F44" s="80">
        <v>21555682.32</v>
      </c>
      <c r="G44" s="80">
        <v>26383379.030000001</v>
      </c>
      <c r="H44" s="80">
        <v>24429148.470000003</v>
      </c>
      <c r="I44" s="80">
        <v>28301112.400000002</v>
      </c>
      <c r="J44" s="80">
        <v>40704855.810000002</v>
      </c>
      <c r="K44" s="80">
        <v>26300405.699999999</v>
      </c>
      <c r="L44" s="80">
        <v>27605516.800000001</v>
      </c>
      <c r="M44" s="80">
        <v>24716288.41</v>
      </c>
      <c r="N44" s="80">
        <v>24377407.969999999</v>
      </c>
      <c r="O44" s="80">
        <v>63282530.940000005</v>
      </c>
      <c r="P44" s="80">
        <v>49994377.600000001</v>
      </c>
      <c r="Q44" s="80">
        <f t="shared" si="0"/>
        <v>378416097.12000006</v>
      </c>
      <c r="R44"/>
      <c r="S44" s="164"/>
      <c r="T44"/>
      <c r="U44"/>
      <c r="V44"/>
    </row>
    <row r="45" spans="1:22" x14ac:dyDescent="0.25">
      <c r="B45" s="87" t="s">
        <v>60</v>
      </c>
      <c r="C45" s="112">
        <v>7801269272</v>
      </c>
      <c r="D45" s="112">
        <v>7801269272</v>
      </c>
      <c r="E45" s="112">
        <v>296221510.10000002</v>
      </c>
      <c r="F45" s="80">
        <v>361071908.25999999</v>
      </c>
      <c r="G45" s="80">
        <v>379210968.31999999</v>
      </c>
      <c r="H45" s="80">
        <v>478897868.42999995</v>
      </c>
      <c r="I45" s="80">
        <v>429897429.22999996</v>
      </c>
      <c r="J45" s="80">
        <v>329684349.96000004</v>
      </c>
      <c r="K45" s="80">
        <v>494796153.33999997</v>
      </c>
      <c r="L45" s="80">
        <v>454153042.94999999</v>
      </c>
      <c r="M45" s="80">
        <v>436887533.79999995</v>
      </c>
      <c r="N45" s="80">
        <v>535441409.02000004</v>
      </c>
      <c r="O45" s="80">
        <v>1800946302.21</v>
      </c>
      <c r="P45" s="80">
        <v>1417260035.8000002</v>
      </c>
      <c r="Q45" s="80">
        <f t="shared" si="0"/>
        <v>7414468511.420001</v>
      </c>
      <c r="R45"/>
      <c r="S45" s="164"/>
      <c r="T45"/>
      <c r="U45"/>
      <c r="V45"/>
    </row>
    <row r="46" spans="1:22" x14ac:dyDescent="0.25">
      <c r="B46" s="87" t="s">
        <v>61</v>
      </c>
      <c r="C46" s="112">
        <v>276225000</v>
      </c>
      <c r="D46" s="112">
        <v>305739216</v>
      </c>
      <c r="E46" s="112">
        <v>13943791.619999999</v>
      </c>
      <c r="F46" s="80">
        <v>13826092.619999999</v>
      </c>
      <c r="G46" s="80">
        <v>18860934.039999999</v>
      </c>
      <c r="H46" s="80">
        <v>24349039.509999998</v>
      </c>
      <c r="I46" s="80">
        <v>27316611.940000001</v>
      </c>
      <c r="J46" s="80">
        <v>21576970.380000003</v>
      </c>
      <c r="K46" s="80">
        <v>18351721.280000001</v>
      </c>
      <c r="L46" s="80">
        <v>22503764.09</v>
      </c>
      <c r="M46" s="80">
        <v>22616671.280000001</v>
      </c>
      <c r="N46" s="80">
        <v>30925841.939999998</v>
      </c>
      <c r="O46" s="80">
        <v>35307976.969999999</v>
      </c>
      <c r="P46" s="80">
        <v>33779140.75</v>
      </c>
      <c r="Q46" s="80">
        <f t="shared" si="0"/>
        <v>283358556.41999996</v>
      </c>
      <c r="R46"/>
      <c r="S46" s="164"/>
      <c r="T46"/>
      <c r="U46"/>
      <c r="V46"/>
    </row>
    <row r="47" spans="1:22" x14ac:dyDescent="0.25">
      <c r="B47" s="87" t="s">
        <v>62</v>
      </c>
      <c r="C47" s="112">
        <v>102701379</v>
      </c>
      <c r="D47" s="112">
        <v>102701379</v>
      </c>
      <c r="E47" s="112">
        <v>5496332.0499999998</v>
      </c>
      <c r="F47" s="80">
        <v>5037335.74</v>
      </c>
      <c r="G47" s="80">
        <v>5256635.38</v>
      </c>
      <c r="H47" s="80">
        <v>9045675.7800000012</v>
      </c>
      <c r="I47" s="80">
        <v>6645126.3300000001</v>
      </c>
      <c r="J47" s="80">
        <v>8092059.29</v>
      </c>
      <c r="K47" s="80">
        <v>6177849.2800000003</v>
      </c>
      <c r="L47" s="80">
        <v>6004171.7999999998</v>
      </c>
      <c r="M47" s="80">
        <v>5980262.4500000002</v>
      </c>
      <c r="N47" s="80">
        <v>9432078.7100000009</v>
      </c>
      <c r="O47" s="80">
        <v>9103601.4000000004</v>
      </c>
      <c r="P47" s="80">
        <v>10631987.16</v>
      </c>
      <c r="Q47" s="80">
        <f t="shared" si="0"/>
        <v>86903115.370000005</v>
      </c>
      <c r="R47"/>
      <c r="S47" s="164"/>
      <c r="T47"/>
      <c r="U47"/>
      <c r="V47"/>
    </row>
    <row r="48" spans="1:22" x14ac:dyDescent="0.25">
      <c r="B48" s="87" t="s">
        <v>63</v>
      </c>
      <c r="C48" s="112">
        <v>191360446</v>
      </c>
      <c r="D48" s="112">
        <v>228284283</v>
      </c>
      <c r="E48" s="112">
        <v>11081002.09</v>
      </c>
      <c r="F48" s="80">
        <v>15105697.75</v>
      </c>
      <c r="G48" s="80">
        <v>12856497.49</v>
      </c>
      <c r="H48" s="80">
        <v>14222702.58</v>
      </c>
      <c r="I48" s="80">
        <v>20812691.289999999</v>
      </c>
      <c r="J48" s="80">
        <v>14729851.699999999</v>
      </c>
      <c r="K48" s="80">
        <v>18094946.09</v>
      </c>
      <c r="L48" s="80">
        <v>12414086.16</v>
      </c>
      <c r="M48" s="80">
        <v>12594842.219999999</v>
      </c>
      <c r="N48" s="80">
        <v>19276441.309999999</v>
      </c>
      <c r="O48" s="80">
        <v>22956307.469999999</v>
      </c>
      <c r="P48" s="80">
        <v>36343743.789999999</v>
      </c>
      <c r="Q48" s="80">
        <f t="shared" si="0"/>
        <v>210488809.93999997</v>
      </c>
      <c r="R48"/>
      <c r="S48" s="164"/>
      <c r="T48"/>
      <c r="U48"/>
      <c r="V48"/>
    </row>
    <row r="49" spans="2:22" x14ac:dyDescent="0.25">
      <c r="B49" s="87" t="s">
        <v>111</v>
      </c>
      <c r="C49" s="112">
        <v>371707511</v>
      </c>
      <c r="D49" s="112">
        <v>501206720.31</v>
      </c>
      <c r="E49" s="112">
        <v>19408388.68</v>
      </c>
      <c r="F49" s="80">
        <v>18869563.900000002</v>
      </c>
      <c r="G49" s="80">
        <v>30572056.27</v>
      </c>
      <c r="H49" s="80">
        <v>34556315.730000004</v>
      </c>
      <c r="I49" s="80">
        <v>42070927.030000001</v>
      </c>
      <c r="J49" s="80">
        <v>22472053.140000001</v>
      </c>
      <c r="K49" s="80">
        <v>24445727.93</v>
      </c>
      <c r="L49" s="80">
        <v>28396596.98</v>
      </c>
      <c r="M49" s="80">
        <v>37525748.560000002</v>
      </c>
      <c r="N49" s="80">
        <v>38019794.329999998</v>
      </c>
      <c r="O49" s="80">
        <v>50654859.019999996</v>
      </c>
      <c r="P49" s="80">
        <v>54062628.290000007</v>
      </c>
      <c r="Q49" s="80">
        <f t="shared" si="0"/>
        <v>401054659.86000001</v>
      </c>
      <c r="R49"/>
      <c r="S49" s="164"/>
      <c r="T49"/>
      <c r="U49"/>
      <c r="V49"/>
    </row>
    <row r="50" spans="2:22" x14ac:dyDescent="0.25">
      <c r="B50" s="87" t="s">
        <v>112</v>
      </c>
      <c r="C50" s="112">
        <v>154747213</v>
      </c>
      <c r="D50" s="112">
        <v>185177441.87</v>
      </c>
      <c r="E50" s="112">
        <v>6687642.5999999996</v>
      </c>
      <c r="F50" s="80">
        <v>8592801.9700000007</v>
      </c>
      <c r="G50" s="80">
        <v>13264763.27</v>
      </c>
      <c r="H50" s="80">
        <v>20411968.629999999</v>
      </c>
      <c r="I50" s="80">
        <v>11761112.040000001</v>
      </c>
      <c r="J50" s="80">
        <v>15681766.560000001</v>
      </c>
      <c r="K50" s="80">
        <v>10678540.689999999</v>
      </c>
      <c r="L50" s="80">
        <v>13070559.359999999</v>
      </c>
      <c r="M50" s="80">
        <v>10045625.779999999</v>
      </c>
      <c r="N50" s="80">
        <v>22907683.239999998</v>
      </c>
      <c r="O50" s="80">
        <v>14357874.33</v>
      </c>
      <c r="P50" s="80">
        <v>16392037.510000002</v>
      </c>
      <c r="Q50" s="80">
        <f t="shared" si="0"/>
        <v>163852375.97999999</v>
      </c>
      <c r="R50"/>
      <c r="S50" s="164"/>
      <c r="T50"/>
      <c r="U50"/>
      <c r="V50"/>
    </row>
    <row r="51" spans="2:22" x14ac:dyDescent="0.25">
      <c r="B51" s="87" t="s">
        <v>67</v>
      </c>
      <c r="C51" s="112">
        <v>447091686</v>
      </c>
      <c r="D51" s="112">
        <v>521956579.27999997</v>
      </c>
      <c r="E51" s="112">
        <v>20746984.649999999</v>
      </c>
      <c r="F51" s="80">
        <v>25681921.460000001</v>
      </c>
      <c r="G51" s="80">
        <v>25937176.149999999</v>
      </c>
      <c r="H51" s="80">
        <v>34052413.789999999</v>
      </c>
      <c r="I51" s="80">
        <v>36179527.780000001</v>
      </c>
      <c r="J51" s="80">
        <v>32150007.739999998</v>
      </c>
      <c r="K51" s="80">
        <v>28400676.869999997</v>
      </c>
      <c r="L51" s="80">
        <v>30963800.23</v>
      </c>
      <c r="M51" s="80">
        <v>32775676.280000001</v>
      </c>
      <c r="N51" s="80">
        <v>44978484.82</v>
      </c>
      <c r="O51" s="80">
        <v>43980366.160000004</v>
      </c>
      <c r="P51" s="80">
        <v>71649345.220000014</v>
      </c>
      <c r="Q51" s="80">
        <f t="shared" si="0"/>
        <v>427496381.15000004</v>
      </c>
      <c r="R51"/>
      <c r="S51" s="164"/>
      <c r="T51"/>
      <c r="U51"/>
      <c r="V51"/>
    </row>
    <row r="52" spans="2:22" x14ac:dyDescent="0.25">
      <c r="B52" s="87" t="s">
        <v>68</v>
      </c>
      <c r="C52" s="112">
        <v>102500000</v>
      </c>
      <c r="D52" s="112">
        <v>118289290.76000001</v>
      </c>
      <c r="E52" s="112">
        <v>6216865.8300000001</v>
      </c>
      <c r="F52" s="80">
        <v>8063381.4199999999</v>
      </c>
      <c r="G52" s="80">
        <v>7418485.79</v>
      </c>
      <c r="H52" s="80">
        <v>8801180.0500000007</v>
      </c>
      <c r="I52" s="80">
        <v>9089188.9800000004</v>
      </c>
      <c r="J52" s="80">
        <v>7599401.9699999997</v>
      </c>
      <c r="K52" s="80">
        <v>8727284.1899999995</v>
      </c>
      <c r="L52" s="80">
        <v>7216340.3399999989</v>
      </c>
      <c r="M52" s="80">
        <v>10978534.17</v>
      </c>
      <c r="N52" s="80">
        <v>10849504.82</v>
      </c>
      <c r="O52" s="80">
        <v>14379308.25</v>
      </c>
      <c r="P52" s="80">
        <v>11605187.359999999</v>
      </c>
      <c r="Q52" s="80">
        <f t="shared" si="0"/>
        <v>110944663.17</v>
      </c>
      <c r="R52"/>
      <c r="S52" s="164"/>
      <c r="T52"/>
      <c r="U52"/>
      <c r="V52"/>
    </row>
    <row r="53" spans="2:22" x14ac:dyDescent="0.25">
      <c r="B53" s="87" t="s">
        <v>77</v>
      </c>
      <c r="C53" s="112">
        <v>256843180</v>
      </c>
      <c r="D53" s="112">
        <v>316242616.22000003</v>
      </c>
      <c r="E53" s="112">
        <v>11472410.369999999</v>
      </c>
      <c r="F53" s="80">
        <v>13863341.449999999</v>
      </c>
      <c r="G53" s="80">
        <v>24191303.5</v>
      </c>
      <c r="H53" s="80">
        <v>20275713.350000001</v>
      </c>
      <c r="I53" s="80">
        <v>18360693.379999999</v>
      </c>
      <c r="J53" s="80">
        <v>27049399.260000002</v>
      </c>
      <c r="K53" s="80">
        <v>20646205.759999998</v>
      </c>
      <c r="L53" s="80">
        <v>15354254.09</v>
      </c>
      <c r="M53" s="80">
        <v>28198885.239999998</v>
      </c>
      <c r="N53" s="80">
        <v>17123024.460000001</v>
      </c>
      <c r="O53" s="80">
        <v>38780776.369999997</v>
      </c>
      <c r="P53" s="80">
        <v>40487095.880000003</v>
      </c>
      <c r="Q53" s="80">
        <f t="shared" si="0"/>
        <v>275803103.11000001</v>
      </c>
      <c r="R53"/>
      <c r="S53" s="164"/>
      <c r="T53"/>
      <c r="U53"/>
      <c r="V53"/>
    </row>
    <row r="54" spans="2:22" x14ac:dyDescent="0.25">
      <c r="B54" s="87" t="s">
        <v>82</v>
      </c>
      <c r="C54" s="112">
        <v>239353239</v>
      </c>
      <c r="D54" s="112">
        <v>300757813.88</v>
      </c>
      <c r="E54" s="112">
        <v>13633529.280000001</v>
      </c>
      <c r="F54" s="80">
        <v>19181688.91</v>
      </c>
      <c r="G54" s="80">
        <v>17574343.870000001</v>
      </c>
      <c r="H54" s="80">
        <v>17038499.59</v>
      </c>
      <c r="I54" s="80">
        <v>23517858.07</v>
      </c>
      <c r="J54" s="80">
        <v>18996524.559999999</v>
      </c>
      <c r="K54" s="80">
        <v>22901195.870000001</v>
      </c>
      <c r="L54" s="80">
        <v>20186836.290000003</v>
      </c>
      <c r="M54" s="80">
        <v>19246071.449999999</v>
      </c>
      <c r="N54" s="80">
        <v>35599436.670000002</v>
      </c>
      <c r="O54" s="80">
        <v>23099188.98</v>
      </c>
      <c r="P54" s="80">
        <v>44818491.219999999</v>
      </c>
      <c r="Q54" s="80">
        <f t="shared" si="0"/>
        <v>275793664.75999999</v>
      </c>
      <c r="R54"/>
      <c r="S54" s="164"/>
      <c r="T54"/>
      <c r="U54"/>
      <c r="V54"/>
    </row>
    <row r="55" spans="2:22" x14ac:dyDescent="0.25">
      <c r="B55" s="87" t="s">
        <v>83</v>
      </c>
      <c r="C55" s="112">
        <v>321708009</v>
      </c>
      <c r="D55" s="112">
        <v>557285429.38</v>
      </c>
      <c r="E55" s="112">
        <v>14074175.26</v>
      </c>
      <c r="F55" s="80">
        <v>31809099.48</v>
      </c>
      <c r="G55" s="80">
        <v>21574992.98</v>
      </c>
      <c r="H55" s="80">
        <v>37421086.049999997</v>
      </c>
      <c r="I55" s="80">
        <v>18944799.420000002</v>
      </c>
      <c r="J55" s="80">
        <v>25119232.510000002</v>
      </c>
      <c r="K55" s="80">
        <v>29863981.630000003</v>
      </c>
      <c r="L55" s="80">
        <v>22699412.289999999</v>
      </c>
      <c r="M55" s="80">
        <v>35011434.100000001</v>
      </c>
      <c r="N55" s="80">
        <v>43311152.799999997</v>
      </c>
      <c r="O55" s="80">
        <v>38697140.210000001</v>
      </c>
      <c r="P55" s="80">
        <v>36857798.909999996</v>
      </c>
      <c r="Q55" s="80">
        <f t="shared" si="0"/>
        <v>355384305.63999999</v>
      </c>
      <c r="R55"/>
      <c r="S55" s="164"/>
      <c r="T55"/>
      <c r="U55"/>
      <c r="V55"/>
    </row>
    <row r="56" spans="2:22" x14ac:dyDescent="0.25">
      <c r="B56" s="87" t="s">
        <v>84</v>
      </c>
      <c r="C56" s="112">
        <v>72826675</v>
      </c>
      <c r="D56" s="112">
        <v>113600596</v>
      </c>
      <c r="E56" s="112">
        <v>3612010.49</v>
      </c>
      <c r="F56" s="80">
        <v>3644270.64</v>
      </c>
      <c r="G56" s="80">
        <v>4111115.93</v>
      </c>
      <c r="H56" s="80">
        <v>5605271.7199999997</v>
      </c>
      <c r="I56" s="80">
        <v>7362220.4400000004</v>
      </c>
      <c r="J56" s="80">
        <v>6581112.4100000001</v>
      </c>
      <c r="K56" s="80">
        <v>9440000.5899999999</v>
      </c>
      <c r="L56" s="80">
        <v>4483065.7699999996</v>
      </c>
      <c r="M56" s="80">
        <v>3984622.73</v>
      </c>
      <c r="N56" s="80">
        <v>6493030.3600000003</v>
      </c>
      <c r="O56" s="80">
        <v>7480893.9800000004</v>
      </c>
      <c r="P56" s="80">
        <v>9608406.4000000004</v>
      </c>
      <c r="Q56" s="80">
        <f t="shared" si="0"/>
        <v>72406021.459999993</v>
      </c>
      <c r="R56"/>
      <c r="S56" s="164"/>
      <c r="T56"/>
      <c r="U56"/>
      <c r="V56"/>
    </row>
    <row r="57" spans="2:22" x14ac:dyDescent="0.25">
      <c r="B57" s="87" t="s">
        <v>96</v>
      </c>
      <c r="C57" s="112">
        <v>50000000</v>
      </c>
      <c r="D57" s="112">
        <v>64024828.780000001</v>
      </c>
      <c r="E57" s="112">
        <v>2511327.63</v>
      </c>
      <c r="F57" s="80">
        <v>2448232.7400000002</v>
      </c>
      <c r="G57" s="80">
        <v>3729548.33</v>
      </c>
      <c r="H57" s="80">
        <v>4721931.83</v>
      </c>
      <c r="I57" s="80">
        <v>2908745.57</v>
      </c>
      <c r="J57" s="80">
        <v>3809649.0799999996</v>
      </c>
      <c r="K57" s="80">
        <v>2878622.82</v>
      </c>
      <c r="L57" s="80">
        <v>4376361.6100000003</v>
      </c>
      <c r="M57" s="80">
        <v>3667267.52</v>
      </c>
      <c r="N57" s="80">
        <v>4734065.1100000003</v>
      </c>
      <c r="O57" s="80">
        <v>6132822.7999999998</v>
      </c>
      <c r="P57" s="80">
        <v>10888518.84</v>
      </c>
      <c r="Q57" s="80">
        <f t="shared" si="0"/>
        <v>52807093.879999995</v>
      </c>
      <c r="R57"/>
      <c r="S57" s="164"/>
      <c r="T57"/>
      <c r="U57"/>
      <c r="V57"/>
    </row>
    <row r="58" spans="2:22" x14ac:dyDescent="0.25">
      <c r="B58" s="87" t="s">
        <v>85</v>
      </c>
      <c r="C58" s="112">
        <v>75000000</v>
      </c>
      <c r="D58" s="112">
        <v>102153175.62</v>
      </c>
      <c r="E58" s="112">
        <v>3174459.15</v>
      </c>
      <c r="F58" s="80">
        <v>3245815.88</v>
      </c>
      <c r="G58" s="80">
        <v>5783039.2400000002</v>
      </c>
      <c r="H58" s="80">
        <v>6009094.9699999997</v>
      </c>
      <c r="I58" s="80">
        <v>5683918.9400000004</v>
      </c>
      <c r="J58" s="80">
        <v>9004307.8300000001</v>
      </c>
      <c r="K58" s="80">
        <v>6979479.1600000001</v>
      </c>
      <c r="L58" s="80">
        <v>6001527.8399999999</v>
      </c>
      <c r="M58" s="80">
        <v>6469983.6899999995</v>
      </c>
      <c r="N58" s="80">
        <v>8845435.3900000006</v>
      </c>
      <c r="O58" s="80">
        <v>7545205.2699999996</v>
      </c>
      <c r="P58" s="80">
        <v>17926593.399999999</v>
      </c>
      <c r="Q58" s="80">
        <f t="shared" si="0"/>
        <v>86668860.75999999</v>
      </c>
      <c r="R58"/>
      <c r="S58" s="164"/>
      <c r="T58"/>
      <c r="U58"/>
      <c r="V58"/>
    </row>
    <row r="59" spans="2:22" x14ac:dyDescent="0.25">
      <c r="B59" s="87" t="s">
        <v>86</v>
      </c>
      <c r="C59" s="112">
        <v>84875229373</v>
      </c>
      <c r="D59" s="112">
        <v>97120684106.820007</v>
      </c>
      <c r="E59" s="112">
        <v>6009261035.3599987</v>
      </c>
      <c r="F59" s="112">
        <v>6395225649.9500017</v>
      </c>
      <c r="G59" s="112">
        <v>6767577978.25</v>
      </c>
      <c r="H59" s="112">
        <v>7004599017.7200012</v>
      </c>
      <c r="I59" s="112">
        <v>6856916948.1800003</v>
      </c>
      <c r="J59" s="112">
        <v>7244827529.3000011</v>
      </c>
      <c r="K59" s="112">
        <v>7456380875.3100004</v>
      </c>
      <c r="L59" s="112">
        <v>7734173730.7099972</v>
      </c>
      <c r="M59" s="112">
        <v>8144900249.7000008</v>
      </c>
      <c r="N59" s="112">
        <v>8017987842.8200016</v>
      </c>
      <c r="O59" s="112">
        <v>8411626488.6300001</v>
      </c>
      <c r="P59" s="112">
        <v>12944362451.549999</v>
      </c>
      <c r="Q59" s="80">
        <f t="shared" si="0"/>
        <v>92987839797.480011</v>
      </c>
      <c r="R59"/>
      <c r="S59" s="164"/>
      <c r="T59"/>
      <c r="U59"/>
      <c r="V59"/>
    </row>
    <row r="60" spans="2:22" x14ac:dyDescent="0.25">
      <c r="B60" s="10" t="s">
        <v>140</v>
      </c>
      <c r="C60" s="112">
        <v>84875229373</v>
      </c>
      <c r="D60" s="112">
        <v>97120684106.819992</v>
      </c>
      <c r="E60" s="112">
        <v>6009261035.3599987</v>
      </c>
      <c r="F60" s="112">
        <v>6395225649.9500017</v>
      </c>
      <c r="G60" s="112">
        <v>6767577978.25</v>
      </c>
      <c r="H60" s="112">
        <v>7004599017.7200012</v>
      </c>
      <c r="I60" s="112">
        <v>6856916948.1800003</v>
      </c>
      <c r="J60" s="112">
        <v>7244827529.3000011</v>
      </c>
      <c r="K60" s="112">
        <v>7456380875.3100004</v>
      </c>
      <c r="L60" s="112">
        <v>7734173730.7099972</v>
      </c>
      <c r="M60" s="112">
        <v>8144900249.7000008</v>
      </c>
      <c r="N60" s="112">
        <v>8017987842.8200016</v>
      </c>
      <c r="O60" s="112">
        <v>8411626488.6300001</v>
      </c>
      <c r="P60" s="112">
        <v>12944362451.549999</v>
      </c>
      <c r="Q60" s="80">
        <f t="shared" si="0"/>
        <v>92987839797.480011</v>
      </c>
      <c r="R60"/>
      <c r="S60" s="164"/>
      <c r="T60"/>
      <c r="U60"/>
      <c r="V60"/>
    </row>
    <row r="61" spans="2:22" x14ac:dyDescent="0.25">
      <c r="B61" s="86" t="s">
        <v>141</v>
      </c>
      <c r="C61" s="112">
        <v>64415131204</v>
      </c>
      <c r="D61" s="112">
        <v>73490414625.690002</v>
      </c>
      <c r="E61" s="112">
        <v>4883189807.04</v>
      </c>
      <c r="F61" s="112">
        <v>4829393611.0500002</v>
      </c>
      <c r="G61" s="112">
        <v>5020681932.1200008</v>
      </c>
      <c r="H61" s="112">
        <v>5311465140.5799999</v>
      </c>
      <c r="I61" s="112">
        <v>5325031008.8800001</v>
      </c>
      <c r="J61" s="112">
        <v>5350759801.0700006</v>
      </c>
      <c r="K61" s="112">
        <v>5792221153.5299997</v>
      </c>
      <c r="L61" s="112">
        <v>5968368922.4299994</v>
      </c>
      <c r="M61" s="112">
        <v>6220474377.8500004</v>
      </c>
      <c r="N61" s="112">
        <v>6218436051.2600002</v>
      </c>
      <c r="O61" s="112">
        <v>6283742986.8599997</v>
      </c>
      <c r="P61" s="112">
        <v>10230540743.65</v>
      </c>
      <c r="Q61" s="112">
        <f t="shared" si="0"/>
        <v>71434305536.320007</v>
      </c>
      <c r="R61"/>
      <c r="S61" s="164"/>
      <c r="T61"/>
      <c r="U61"/>
      <c r="V61"/>
    </row>
    <row r="62" spans="2:22" x14ac:dyDescent="0.25">
      <c r="B62" s="86" t="s">
        <v>142</v>
      </c>
      <c r="C62" s="112">
        <v>769523448</v>
      </c>
      <c r="D62" s="112">
        <v>895052739.67000008</v>
      </c>
      <c r="E62" s="112">
        <v>55088078.979999997</v>
      </c>
      <c r="F62" s="112">
        <v>69696923.310000002</v>
      </c>
      <c r="G62" s="112">
        <v>77491512.730000004</v>
      </c>
      <c r="H62" s="112">
        <v>68506971.219999999</v>
      </c>
      <c r="I62" s="112">
        <v>66209439.219999999</v>
      </c>
      <c r="J62" s="112">
        <v>66952336.009999998</v>
      </c>
      <c r="K62" s="112">
        <v>71790820.900000006</v>
      </c>
      <c r="L62" s="112">
        <v>73069917.230000004</v>
      </c>
      <c r="M62" s="112">
        <v>69058226.120000005</v>
      </c>
      <c r="N62" s="112">
        <v>63513812.850000001</v>
      </c>
      <c r="O62" s="112">
        <v>111268985.37</v>
      </c>
      <c r="P62" s="112">
        <v>80412035.219999999</v>
      </c>
      <c r="Q62" s="112">
        <f t="shared" si="0"/>
        <v>873059059.16000009</v>
      </c>
      <c r="R62"/>
      <c r="S62" s="164"/>
      <c r="T62"/>
      <c r="U62"/>
      <c r="V62"/>
    </row>
    <row r="63" spans="2:22" x14ac:dyDescent="0.25">
      <c r="B63" s="86" t="s">
        <v>175</v>
      </c>
      <c r="C63" s="112">
        <v>212504665</v>
      </c>
      <c r="D63" s="112">
        <v>284202282.25999999</v>
      </c>
      <c r="E63" s="112">
        <v>19903833.039999999</v>
      </c>
      <c r="F63" s="112">
        <v>19353650.5</v>
      </c>
      <c r="G63" s="112">
        <v>20352275.510000002</v>
      </c>
      <c r="H63" s="112">
        <v>19868412.41</v>
      </c>
      <c r="I63" s="112">
        <v>19858403.27</v>
      </c>
      <c r="J63" s="112">
        <v>19892843.960000001</v>
      </c>
      <c r="K63" s="112">
        <v>20997946.59</v>
      </c>
      <c r="L63" s="112">
        <v>21047104.73</v>
      </c>
      <c r="M63" s="112">
        <v>21078321.719999999</v>
      </c>
      <c r="N63" s="112">
        <v>21156416.879999999</v>
      </c>
      <c r="O63" s="112">
        <v>21184999.989999998</v>
      </c>
      <c r="P63" s="112">
        <v>38573882.140000001</v>
      </c>
      <c r="Q63" s="112">
        <f t="shared" si="0"/>
        <v>263268090.74000001</v>
      </c>
      <c r="R63"/>
      <c r="S63" s="164"/>
      <c r="T63"/>
      <c r="U63"/>
      <c r="V63"/>
    </row>
    <row r="64" spans="2:22" x14ac:dyDescent="0.25">
      <c r="B64" s="86" t="s">
        <v>143</v>
      </c>
      <c r="C64" s="112">
        <v>1314282943</v>
      </c>
      <c r="D64" s="112">
        <v>1484744538.98</v>
      </c>
      <c r="E64" s="112">
        <v>92485168.439999998</v>
      </c>
      <c r="F64" s="112">
        <v>107741834.34999999</v>
      </c>
      <c r="G64" s="112">
        <v>107633519.03</v>
      </c>
      <c r="H64" s="112">
        <v>127431127.83</v>
      </c>
      <c r="I64" s="112">
        <v>106905640.95</v>
      </c>
      <c r="J64" s="112">
        <v>113180613.58999999</v>
      </c>
      <c r="K64" s="112">
        <v>116903826.33</v>
      </c>
      <c r="L64" s="112">
        <v>139737324.03999999</v>
      </c>
      <c r="M64" s="112">
        <v>113904186.59</v>
      </c>
      <c r="N64" s="112">
        <v>132333301.00999999</v>
      </c>
      <c r="O64" s="112">
        <v>178314912.84999999</v>
      </c>
      <c r="P64" s="112">
        <v>139826867.69999999</v>
      </c>
      <c r="Q64" s="112">
        <f t="shared" si="0"/>
        <v>1476398322.71</v>
      </c>
      <c r="R64"/>
      <c r="S64" s="164"/>
      <c r="T64"/>
      <c r="U64"/>
      <c r="V64"/>
    </row>
    <row r="65" spans="2:23" x14ac:dyDescent="0.25">
      <c r="B65" s="86" t="s">
        <v>144</v>
      </c>
      <c r="C65" s="112">
        <v>589705121</v>
      </c>
      <c r="D65" s="112">
        <v>698848351.21000004</v>
      </c>
      <c r="E65" s="112">
        <v>36138865.700000003</v>
      </c>
      <c r="F65" s="112">
        <v>57308351.839999996</v>
      </c>
      <c r="G65" s="112">
        <v>52764966.359999999</v>
      </c>
      <c r="H65" s="112">
        <v>70293482.730000004</v>
      </c>
      <c r="I65" s="112">
        <v>59336061.369999997</v>
      </c>
      <c r="J65" s="112">
        <v>51402006.469999999</v>
      </c>
      <c r="K65" s="112">
        <v>49190149.079999998</v>
      </c>
      <c r="L65" s="112">
        <v>50509506.729999997</v>
      </c>
      <c r="M65" s="112">
        <v>60248708.630000003</v>
      </c>
      <c r="N65" s="112">
        <v>48911271.700000003</v>
      </c>
      <c r="O65" s="112">
        <v>77512867.840000004</v>
      </c>
      <c r="P65" s="112">
        <v>57735498.350000001</v>
      </c>
      <c r="Q65" s="112">
        <f t="shared" si="0"/>
        <v>671351736.80000007</v>
      </c>
      <c r="R65"/>
      <c r="S65" s="164"/>
      <c r="T65"/>
      <c r="U65"/>
      <c r="V65"/>
    </row>
    <row r="66" spans="2:23" x14ac:dyDescent="0.25">
      <c r="B66" s="86" t="s">
        <v>145</v>
      </c>
      <c r="C66" s="112">
        <v>1169454652</v>
      </c>
      <c r="D66" s="112">
        <v>1252390759.3599999</v>
      </c>
      <c r="E66" s="112">
        <v>68285173.689999998</v>
      </c>
      <c r="F66" s="112">
        <v>93478576.790000007</v>
      </c>
      <c r="G66" s="112">
        <v>70913088.549999997</v>
      </c>
      <c r="H66" s="112">
        <v>126925953.64</v>
      </c>
      <c r="I66" s="112">
        <v>93460409.100000009</v>
      </c>
      <c r="J66" s="112">
        <v>82118462.699999988</v>
      </c>
      <c r="K66" s="112">
        <v>92002181.950000003</v>
      </c>
      <c r="L66" s="112">
        <v>91110641.850000009</v>
      </c>
      <c r="M66" s="112">
        <v>82308165.459999993</v>
      </c>
      <c r="N66" s="112">
        <v>111680790.41000001</v>
      </c>
      <c r="O66" s="112">
        <v>137589530.75</v>
      </c>
      <c r="P66" s="112">
        <v>97437280.970000014</v>
      </c>
      <c r="Q66" s="112">
        <f t="shared" si="0"/>
        <v>1147310255.8600001</v>
      </c>
      <c r="R66"/>
      <c r="S66" s="164"/>
      <c r="T66"/>
      <c r="U66"/>
      <c r="V66"/>
    </row>
    <row r="67" spans="2:23" x14ac:dyDescent="0.25">
      <c r="B67" s="86" t="s">
        <v>146</v>
      </c>
      <c r="C67" s="112">
        <v>1619801476</v>
      </c>
      <c r="D67" s="112">
        <v>1756250019.8600001</v>
      </c>
      <c r="E67" s="112">
        <v>93128126.040000007</v>
      </c>
      <c r="F67" s="112">
        <v>88761796.110000014</v>
      </c>
      <c r="G67" s="112">
        <v>100379825.53999999</v>
      </c>
      <c r="H67" s="112">
        <v>129055835.46000001</v>
      </c>
      <c r="I67" s="112">
        <v>122225175.16999999</v>
      </c>
      <c r="J67" s="112">
        <v>82263274.260000005</v>
      </c>
      <c r="K67" s="112">
        <v>147463441.84</v>
      </c>
      <c r="L67" s="112">
        <v>110154015.81999999</v>
      </c>
      <c r="M67" s="112">
        <v>131876106.55</v>
      </c>
      <c r="N67" s="112">
        <v>113467610.75999999</v>
      </c>
      <c r="O67" s="112">
        <v>192874212.50999999</v>
      </c>
      <c r="P67" s="112">
        <v>143441209.95000002</v>
      </c>
      <c r="Q67" s="112">
        <f t="shared" si="0"/>
        <v>1455090630.01</v>
      </c>
      <c r="R67"/>
      <c r="S67" s="164"/>
      <c r="T67"/>
      <c r="U67"/>
      <c r="V67"/>
    </row>
    <row r="68" spans="2:23" x14ac:dyDescent="0.25">
      <c r="B68" s="86" t="s">
        <v>147</v>
      </c>
      <c r="C68" s="112">
        <v>889382075</v>
      </c>
      <c r="D68" s="112">
        <v>998607550.92000008</v>
      </c>
      <c r="E68" s="112">
        <v>51749556.82</v>
      </c>
      <c r="F68" s="112">
        <v>67105438.159999996</v>
      </c>
      <c r="G68" s="112">
        <v>64958931.799999997</v>
      </c>
      <c r="H68" s="112">
        <v>78988541.210000008</v>
      </c>
      <c r="I68" s="112">
        <v>94013009.939999998</v>
      </c>
      <c r="J68" s="112">
        <v>72334948.879999995</v>
      </c>
      <c r="K68" s="112">
        <v>77917944.219999999</v>
      </c>
      <c r="L68" s="112">
        <v>73061373.069999993</v>
      </c>
      <c r="M68" s="112">
        <v>86065689.030000001</v>
      </c>
      <c r="N68" s="112">
        <v>72884302.120000005</v>
      </c>
      <c r="O68" s="112">
        <v>103680296.21000001</v>
      </c>
      <c r="P68" s="112">
        <v>72774695.399999991</v>
      </c>
      <c r="Q68" s="112">
        <f t="shared" si="0"/>
        <v>915534726.8599999</v>
      </c>
      <c r="R68"/>
      <c r="S68" s="164"/>
      <c r="T68"/>
      <c r="U68"/>
      <c r="V68"/>
    </row>
    <row r="69" spans="2:23" x14ac:dyDescent="0.25">
      <c r="B69" s="86" t="s">
        <v>148</v>
      </c>
      <c r="C69" s="112">
        <v>1147268808</v>
      </c>
      <c r="D69" s="112">
        <v>1238724242.5599999</v>
      </c>
      <c r="E69" s="112">
        <v>45242325.57</v>
      </c>
      <c r="F69" s="112">
        <v>68536248.849999994</v>
      </c>
      <c r="G69" s="112">
        <v>69618449.819999993</v>
      </c>
      <c r="H69" s="112">
        <v>86339074.390000001</v>
      </c>
      <c r="I69" s="112">
        <v>61672884.810000002</v>
      </c>
      <c r="J69" s="112">
        <v>79726829.260000005</v>
      </c>
      <c r="K69" s="112">
        <v>77966204.040000007</v>
      </c>
      <c r="L69" s="112">
        <v>103335131.55000001</v>
      </c>
      <c r="M69" s="112">
        <v>64274936.140000001</v>
      </c>
      <c r="N69" s="112">
        <v>95128437.390000001</v>
      </c>
      <c r="O69" s="112">
        <v>121950122.03</v>
      </c>
      <c r="P69" s="112">
        <v>98566565.100000009</v>
      </c>
      <c r="Q69" s="112">
        <f t="shared" si="0"/>
        <v>972357208.94999993</v>
      </c>
      <c r="R69"/>
      <c r="S69" s="164"/>
      <c r="T69"/>
      <c r="U69"/>
      <c r="V69"/>
    </row>
    <row r="70" spans="2:23" x14ac:dyDescent="0.25">
      <c r="B70" s="86" t="s">
        <v>160</v>
      </c>
      <c r="C70" s="112">
        <v>1133085887</v>
      </c>
      <c r="D70" s="112">
        <v>1316264379.8299999</v>
      </c>
      <c r="E70" s="112">
        <v>46592565.180000007</v>
      </c>
      <c r="F70" s="112">
        <v>106237520.89</v>
      </c>
      <c r="G70" s="112">
        <v>98907993.710000008</v>
      </c>
      <c r="H70" s="112">
        <v>74551594.969999999</v>
      </c>
      <c r="I70" s="112">
        <v>71289664.459999993</v>
      </c>
      <c r="J70" s="112">
        <v>116119867.62</v>
      </c>
      <c r="K70" s="112">
        <v>74129370.680000007</v>
      </c>
      <c r="L70" s="112">
        <v>179720735.49000001</v>
      </c>
      <c r="M70" s="112">
        <v>92267839.829999998</v>
      </c>
      <c r="N70" s="112">
        <v>101906909.44</v>
      </c>
      <c r="O70" s="112">
        <v>88784125.170000002</v>
      </c>
      <c r="P70" s="112">
        <v>94298484.890000001</v>
      </c>
      <c r="Q70" s="112">
        <f t="shared" si="0"/>
        <v>1144806672.3299999</v>
      </c>
      <c r="R70"/>
      <c r="S70" s="164"/>
      <c r="T70"/>
      <c r="U70"/>
      <c r="V70"/>
    </row>
    <row r="71" spans="2:23" x14ac:dyDescent="0.25">
      <c r="B71" s="86" t="s">
        <v>161</v>
      </c>
      <c r="C71" s="112">
        <v>223368751</v>
      </c>
      <c r="D71" s="112">
        <v>240453206.84</v>
      </c>
      <c r="E71" s="112">
        <v>12034727.279999999</v>
      </c>
      <c r="F71" s="112">
        <v>11680148</v>
      </c>
      <c r="G71" s="112">
        <v>15712511.129999999</v>
      </c>
      <c r="H71" s="112">
        <v>19511892.380000003</v>
      </c>
      <c r="I71" s="112">
        <v>13954470.25</v>
      </c>
      <c r="J71" s="112">
        <v>21967059.84</v>
      </c>
      <c r="K71" s="112">
        <v>15028923.379999999</v>
      </c>
      <c r="L71" s="112">
        <v>17562781.34</v>
      </c>
      <c r="M71" s="112">
        <v>14256414.32</v>
      </c>
      <c r="N71" s="112">
        <v>19894789.68</v>
      </c>
      <c r="O71" s="112">
        <v>23070382.719999999</v>
      </c>
      <c r="P71" s="112">
        <v>23528975.989999998</v>
      </c>
      <c r="Q71" s="112">
        <f t="shared" si="0"/>
        <v>208203076.31</v>
      </c>
      <c r="R71"/>
      <c r="S71" s="164"/>
      <c r="T71"/>
      <c r="U71"/>
      <c r="V71"/>
    </row>
    <row r="72" spans="2:23" x14ac:dyDescent="0.25">
      <c r="B72" s="86" t="s">
        <v>151</v>
      </c>
      <c r="C72" s="112">
        <v>330503252</v>
      </c>
      <c r="D72" s="112">
        <v>392709915.73000002</v>
      </c>
      <c r="E72" s="112">
        <v>18605031.93</v>
      </c>
      <c r="F72" s="112">
        <v>22398491.539999999</v>
      </c>
      <c r="G72" s="112">
        <v>34937997.339999996</v>
      </c>
      <c r="H72" s="112">
        <v>25046168.140000001</v>
      </c>
      <c r="I72" s="112">
        <v>24011775.379999999</v>
      </c>
      <c r="J72" s="112">
        <v>24427077.620000001</v>
      </c>
      <c r="K72" s="112">
        <v>29488564.050000001</v>
      </c>
      <c r="L72" s="112">
        <v>32574022.239999998</v>
      </c>
      <c r="M72" s="112">
        <v>27322959.559999999</v>
      </c>
      <c r="N72" s="112">
        <v>30818879.259999998</v>
      </c>
      <c r="O72" s="112">
        <v>37551101.920000002</v>
      </c>
      <c r="P72" s="112">
        <v>37536959.259999998</v>
      </c>
      <c r="Q72" s="112">
        <f t="shared" si="0"/>
        <v>344719028.24000001</v>
      </c>
      <c r="R72"/>
      <c r="S72" s="164"/>
      <c r="T72"/>
      <c r="U72"/>
      <c r="V72"/>
      <c r="W72" s="112"/>
    </row>
    <row r="73" spans="2:23" x14ac:dyDescent="0.25">
      <c r="B73" s="86" t="s">
        <v>152</v>
      </c>
      <c r="C73" s="112">
        <v>949051077</v>
      </c>
      <c r="D73" s="112">
        <v>866251131.10000002</v>
      </c>
      <c r="E73" s="112">
        <v>45940227.969999999</v>
      </c>
      <c r="F73" s="112">
        <v>47274752.119999997</v>
      </c>
      <c r="G73" s="112">
        <v>52366413.060000002</v>
      </c>
      <c r="H73" s="112">
        <v>50933789.700000003</v>
      </c>
      <c r="I73" s="112">
        <v>52514856.880000003</v>
      </c>
      <c r="J73" s="112">
        <v>52164255.630000003</v>
      </c>
      <c r="K73" s="112">
        <v>57138126.25</v>
      </c>
      <c r="L73" s="112">
        <v>62286390.210000001</v>
      </c>
      <c r="M73" s="112">
        <v>60326149.380000003</v>
      </c>
      <c r="N73" s="112">
        <v>67227613.609999999</v>
      </c>
      <c r="O73" s="112">
        <v>62143906.659999996</v>
      </c>
      <c r="P73" s="112">
        <v>113758614.37</v>
      </c>
      <c r="Q73" s="112">
        <f t="shared" si="0"/>
        <v>724075095.83999991</v>
      </c>
      <c r="R73"/>
      <c r="S73" s="164"/>
      <c r="T73"/>
      <c r="U73"/>
      <c r="V73"/>
    </row>
    <row r="74" spans="2:23" x14ac:dyDescent="0.25">
      <c r="B74" s="86" t="s">
        <v>162</v>
      </c>
      <c r="C74" s="112">
        <v>1340785228</v>
      </c>
      <c r="D74" s="112">
        <v>1551425372.3900001</v>
      </c>
      <c r="E74" s="112">
        <v>69228524.5</v>
      </c>
      <c r="F74" s="112">
        <v>88172179.060000002</v>
      </c>
      <c r="G74" s="112">
        <v>111999228.94</v>
      </c>
      <c r="H74" s="112">
        <v>91800339.5</v>
      </c>
      <c r="I74" s="112">
        <v>89581225.109999999</v>
      </c>
      <c r="J74" s="112">
        <v>93910684.439999998</v>
      </c>
      <c r="K74" s="112">
        <v>109697414.38000001</v>
      </c>
      <c r="L74" s="112">
        <v>99649905.5</v>
      </c>
      <c r="M74" s="112">
        <v>108865283.86</v>
      </c>
      <c r="N74" s="112">
        <v>107628086.16</v>
      </c>
      <c r="O74" s="112">
        <v>156290809.20000002</v>
      </c>
      <c r="P74" s="112">
        <v>179174649.30000001</v>
      </c>
      <c r="Q74" s="112">
        <f t="shared" ref="Q74:Q88" si="1">SUM(E74:P74)</f>
        <v>1305998329.9499998</v>
      </c>
      <c r="R74"/>
      <c r="S74" s="164"/>
      <c r="T74"/>
      <c r="U74"/>
      <c r="V74"/>
    </row>
    <row r="75" spans="2:23" x14ac:dyDescent="0.25">
      <c r="B75" s="86" t="s">
        <v>166</v>
      </c>
      <c r="C75" s="112">
        <v>839548996</v>
      </c>
      <c r="D75" s="112">
        <v>975525119.53999996</v>
      </c>
      <c r="E75" s="112">
        <v>63307131.039999999</v>
      </c>
      <c r="F75" s="112">
        <v>64839896.359999999</v>
      </c>
      <c r="G75" s="112">
        <v>71653107.030000001</v>
      </c>
      <c r="H75" s="112">
        <v>75209392.170000002</v>
      </c>
      <c r="I75" s="112">
        <v>75319540.780000001</v>
      </c>
      <c r="J75" s="112">
        <v>72090239.320000008</v>
      </c>
      <c r="K75" s="112">
        <v>83843401.890000001</v>
      </c>
      <c r="L75" s="112">
        <v>71755047.429999992</v>
      </c>
      <c r="M75" s="112">
        <v>73980107.170000002</v>
      </c>
      <c r="N75" s="112">
        <v>70709449.099999994</v>
      </c>
      <c r="O75" s="112">
        <v>69729613.629999995</v>
      </c>
      <c r="P75" s="112">
        <v>127889173.42</v>
      </c>
      <c r="Q75" s="112">
        <f t="shared" si="1"/>
        <v>920326099.33999991</v>
      </c>
      <c r="R75"/>
      <c r="S75" s="164"/>
      <c r="T75"/>
      <c r="U75"/>
      <c r="V75"/>
    </row>
    <row r="76" spans="2:23" x14ac:dyDescent="0.25">
      <c r="B76" s="86" t="s">
        <v>167</v>
      </c>
      <c r="C76" s="112">
        <v>7256831790</v>
      </c>
      <c r="D76" s="112">
        <v>8902700810.25</v>
      </c>
      <c r="E76" s="112">
        <v>374721940.30000001</v>
      </c>
      <c r="F76" s="112">
        <v>599390026.13</v>
      </c>
      <c r="G76" s="112">
        <v>728915814.91999996</v>
      </c>
      <c r="H76" s="112">
        <v>595401488.33000004</v>
      </c>
      <c r="I76" s="112">
        <v>528371681.62</v>
      </c>
      <c r="J76" s="112">
        <v>875305415.8900001</v>
      </c>
      <c r="K76" s="112">
        <v>585693867.37</v>
      </c>
      <c r="L76" s="112">
        <v>581815299.30999994</v>
      </c>
      <c r="M76" s="112">
        <v>864176493.87</v>
      </c>
      <c r="N76" s="112">
        <v>694213215.42000008</v>
      </c>
      <c r="O76" s="112">
        <v>670636769.05999994</v>
      </c>
      <c r="P76" s="112">
        <v>1306113192.49</v>
      </c>
      <c r="Q76" s="112">
        <f t="shared" si="1"/>
        <v>8404755204.7099991</v>
      </c>
      <c r="R76"/>
      <c r="S76" s="164"/>
      <c r="T76"/>
      <c r="U76"/>
      <c r="V76"/>
    </row>
    <row r="77" spans="2:23" x14ac:dyDescent="0.25">
      <c r="B77" s="86" t="s">
        <v>177</v>
      </c>
      <c r="C77" s="112">
        <v>675000000</v>
      </c>
      <c r="D77" s="112">
        <v>776119060.63</v>
      </c>
      <c r="E77" s="112">
        <v>33619951.839999996</v>
      </c>
      <c r="F77" s="112">
        <v>53856204.890000001</v>
      </c>
      <c r="G77" s="112">
        <v>68290410.659999996</v>
      </c>
      <c r="H77" s="112">
        <v>53269813.060000002</v>
      </c>
      <c r="I77" s="112">
        <v>53161700.990000002</v>
      </c>
      <c r="J77" s="112">
        <v>70211812.739999995</v>
      </c>
      <c r="K77" s="112">
        <v>54907538.829999998</v>
      </c>
      <c r="L77" s="112">
        <v>58415611.740000002</v>
      </c>
      <c r="M77" s="112">
        <v>54416283.620000005</v>
      </c>
      <c r="N77" s="112">
        <v>48076905.770000003</v>
      </c>
      <c r="O77" s="112">
        <v>75300865.859999999</v>
      </c>
      <c r="P77" s="112">
        <v>102753623.34999999</v>
      </c>
      <c r="Q77" s="112">
        <f t="shared" si="1"/>
        <v>726280723.35000002</v>
      </c>
      <c r="R77"/>
      <c r="S77" s="164"/>
      <c r="T77"/>
      <c r="U77"/>
      <c r="V77"/>
    </row>
    <row r="78" spans="2:23" x14ac:dyDescent="0.25">
      <c r="B78" s="87" t="s">
        <v>87</v>
      </c>
      <c r="C78" s="112">
        <v>78594062</v>
      </c>
      <c r="D78" s="112">
        <v>114950831.62</v>
      </c>
      <c r="E78" s="112">
        <v>4702461.34</v>
      </c>
      <c r="F78" s="112">
        <v>4809339.7</v>
      </c>
      <c r="G78" s="112">
        <v>7016671.129999999</v>
      </c>
      <c r="H78" s="112">
        <v>5851249.3999999994</v>
      </c>
      <c r="I78" s="112">
        <v>8902559.6099999994</v>
      </c>
      <c r="J78" s="112">
        <v>8780759.5700000003</v>
      </c>
      <c r="K78" s="112">
        <v>10356483.1</v>
      </c>
      <c r="L78" s="112">
        <v>5814161.5599999996</v>
      </c>
      <c r="M78" s="112">
        <v>5966644.8499999996</v>
      </c>
      <c r="N78" s="112">
        <v>10211429.6</v>
      </c>
      <c r="O78" s="112">
        <v>12557202.470000001</v>
      </c>
      <c r="P78" s="112">
        <v>8985363.7599999998</v>
      </c>
      <c r="Q78" s="112">
        <f t="shared" si="1"/>
        <v>93954326.090000004</v>
      </c>
      <c r="R78"/>
      <c r="S78" s="164"/>
      <c r="T78"/>
      <c r="U78"/>
      <c r="V78"/>
    </row>
    <row r="79" spans="2:23" x14ac:dyDescent="0.25">
      <c r="B79" s="87" t="s">
        <v>97</v>
      </c>
      <c r="C79" s="112">
        <v>4246458180</v>
      </c>
      <c r="D79" s="112">
        <v>5305948666.2299995</v>
      </c>
      <c r="E79" s="112">
        <v>96130251.270000011</v>
      </c>
      <c r="F79" s="112">
        <v>61772207.190000005</v>
      </c>
      <c r="G79" s="112">
        <v>647225469.81999993</v>
      </c>
      <c r="H79" s="112">
        <v>239764277.38</v>
      </c>
      <c r="I79" s="112">
        <v>132186644.06999999</v>
      </c>
      <c r="J79" s="112">
        <v>241661767.61000001</v>
      </c>
      <c r="K79" s="112">
        <v>113258452.43000001</v>
      </c>
      <c r="L79" s="112">
        <v>150126166.22</v>
      </c>
      <c r="M79" s="112">
        <v>204512672.99000001</v>
      </c>
      <c r="N79" s="112">
        <v>102906563.04000002</v>
      </c>
      <c r="O79" s="112">
        <v>177901357.75999999</v>
      </c>
      <c r="P79" s="112">
        <v>1154097138.25</v>
      </c>
      <c r="Q79" s="112">
        <f t="shared" si="1"/>
        <v>3321542968.0300002</v>
      </c>
      <c r="R79"/>
      <c r="S79" s="164"/>
      <c r="T79"/>
      <c r="U79"/>
      <c r="V79"/>
    </row>
    <row r="80" spans="2:23" x14ac:dyDescent="0.25">
      <c r="B80" s="87" t="s">
        <v>107</v>
      </c>
      <c r="C80" s="80">
        <v>277317150</v>
      </c>
      <c r="D80" s="80">
        <v>465600755.74000001</v>
      </c>
      <c r="E80" s="80">
        <v>15872562.9</v>
      </c>
      <c r="F80" s="80">
        <v>15361654.689999999</v>
      </c>
      <c r="G80" s="80">
        <v>20266463.199999999</v>
      </c>
      <c r="H80" s="80">
        <v>33115175.190000001</v>
      </c>
      <c r="I80" s="80">
        <v>70719468.280000001</v>
      </c>
      <c r="J80" s="80">
        <v>22613049.27</v>
      </c>
      <c r="K80" s="80">
        <v>24218109.140000001</v>
      </c>
      <c r="L80" s="80">
        <v>19147837.370000001</v>
      </c>
      <c r="M80" s="80">
        <v>26643026.169999998</v>
      </c>
      <c r="N80" s="80">
        <v>38438601.009999998</v>
      </c>
      <c r="O80" s="80">
        <v>40575797.989999995</v>
      </c>
      <c r="P80" s="80">
        <v>71698210.36999999</v>
      </c>
      <c r="Q80" s="80">
        <f t="shared" si="1"/>
        <v>398669955.58000004</v>
      </c>
      <c r="R80"/>
      <c r="S80" s="164"/>
      <c r="T80"/>
      <c r="U80"/>
      <c r="V80"/>
    </row>
    <row r="81" spans="2:22" x14ac:dyDescent="0.25">
      <c r="B81" s="87" t="s">
        <v>127</v>
      </c>
      <c r="C81" s="80">
        <v>354000000</v>
      </c>
      <c r="D81" s="80">
        <v>471119128.90999997</v>
      </c>
      <c r="E81" s="80">
        <v>11851531.859999999</v>
      </c>
      <c r="F81" s="80">
        <v>14871649.939999999</v>
      </c>
      <c r="G81" s="80">
        <v>21329869.809999999</v>
      </c>
      <c r="H81" s="80">
        <v>17569271.25</v>
      </c>
      <c r="I81" s="80">
        <v>30114786.09</v>
      </c>
      <c r="J81" s="80">
        <v>21326420.640000001</v>
      </c>
      <c r="K81" s="80">
        <v>22265664.859999999</v>
      </c>
      <c r="L81" s="80">
        <v>22985337.440000001</v>
      </c>
      <c r="M81" s="80">
        <v>26463151.920000002</v>
      </c>
      <c r="N81" s="80">
        <v>45510930.979999997</v>
      </c>
      <c r="O81" s="80">
        <v>41286295.329999998</v>
      </c>
      <c r="P81" s="80">
        <v>53361241.309999995</v>
      </c>
      <c r="Q81" s="80">
        <f t="shared" si="1"/>
        <v>328936151.43000001</v>
      </c>
      <c r="R81"/>
      <c r="S81" s="164"/>
      <c r="T81"/>
      <c r="U81"/>
      <c r="V81"/>
    </row>
    <row r="82" spans="2:22" x14ac:dyDescent="0.25">
      <c r="B82" s="87" t="s">
        <v>183</v>
      </c>
      <c r="C82" s="80">
        <v>5000000</v>
      </c>
      <c r="D82" s="80">
        <v>0</v>
      </c>
      <c r="E82" s="80">
        <v>0</v>
      </c>
      <c r="F82" s="80"/>
      <c r="G82" s="80"/>
      <c r="H82" s="80"/>
      <c r="I82" s="80"/>
      <c r="J82" s="80"/>
      <c r="K82" s="80"/>
      <c r="L82" s="80"/>
      <c r="M82" s="80"/>
      <c r="N82" s="80"/>
      <c r="O82" s="80"/>
      <c r="P82" s="80">
        <v>0</v>
      </c>
      <c r="Q82" s="80">
        <f t="shared" si="1"/>
        <v>0</v>
      </c>
      <c r="R82"/>
      <c r="S82" s="164"/>
      <c r="T82"/>
      <c r="U82"/>
      <c r="V82"/>
    </row>
    <row r="83" spans="2:22" x14ac:dyDescent="0.25">
      <c r="B83" s="87" t="s">
        <v>168</v>
      </c>
      <c r="C83" s="80">
        <v>162500000</v>
      </c>
      <c r="D83" s="80">
        <v>168941770.03999999</v>
      </c>
      <c r="E83" s="80">
        <v>4507308.66</v>
      </c>
      <c r="F83" s="80">
        <v>12545140.35</v>
      </c>
      <c r="G83" s="80">
        <v>14301605.16</v>
      </c>
      <c r="H83" s="80">
        <v>14329025.84</v>
      </c>
      <c r="I83" s="80">
        <v>12709524</v>
      </c>
      <c r="J83" s="80">
        <v>11518486.779999999</v>
      </c>
      <c r="K83" s="80">
        <v>11778316.789999999</v>
      </c>
      <c r="L83" s="80">
        <v>13386089.65</v>
      </c>
      <c r="M83" s="80">
        <v>14138739.24</v>
      </c>
      <c r="N83" s="80">
        <v>18260089.079999998</v>
      </c>
      <c r="O83" s="80">
        <v>9814371.6400000006</v>
      </c>
      <c r="P83" s="80">
        <v>22573221.029999997</v>
      </c>
      <c r="Q83" s="80">
        <f t="shared" si="1"/>
        <v>159861918.22</v>
      </c>
      <c r="R83"/>
      <c r="S83" s="164"/>
      <c r="T83"/>
      <c r="U83"/>
      <c r="V83"/>
    </row>
    <row r="84" spans="2:22" x14ac:dyDescent="0.25">
      <c r="B84" s="87" t="s">
        <v>169</v>
      </c>
      <c r="C84" s="80">
        <v>10770275416</v>
      </c>
      <c r="D84" s="80">
        <v>11568932799.16</v>
      </c>
      <c r="E84" s="80">
        <v>508342967.60000002</v>
      </c>
      <c r="F84" s="80">
        <v>682614680.82000005</v>
      </c>
      <c r="G84" s="80">
        <v>837761468.44000006</v>
      </c>
      <c r="H84" s="80">
        <v>1095715587.0900002</v>
      </c>
      <c r="I84" s="80">
        <v>770157264.57000005</v>
      </c>
      <c r="J84" s="80">
        <v>843440776.48000002</v>
      </c>
      <c r="K84" s="80">
        <v>738628483.25</v>
      </c>
      <c r="L84" s="80">
        <v>721384679.18000007</v>
      </c>
      <c r="M84" s="80">
        <v>758535604.80000007</v>
      </c>
      <c r="N84" s="80">
        <v>1294255452.0699999</v>
      </c>
      <c r="O84" s="80">
        <v>1435953114.96</v>
      </c>
      <c r="P84" s="80">
        <v>1381911473.24</v>
      </c>
      <c r="Q84" s="80">
        <f t="shared" si="1"/>
        <v>11068701552.5</v>
      </c>
      <c r="R84"/>
      <c r="S84" s="164"/>
      <c r="T84"/>
      <c r="U84"/>
      <c r="V84"/>
    </row>
    <row r="85" spans="2:22" x14ac:dyDescent="0.25">
      <c r="B85" s="87" t="s">
        <v>178</v>
      </c>
      <c r="C85" s="80">
        <v>50000000</v>
      </c>
      <c r="D85" s="80">
        <v>65844458.439999998</v>
      </c>
      <c r="E85" s="80">
        <v>1470323.1</v>
      </c>
      <c r="F85" s="80">
        <v>1443245.26</v>
      </c>
      <c r="G85" s="80">
        <v>1836543.17</v>
      </c>
      <c r="H85" s="80">
        <v>4871968.3499999996</v>
      </c>
      <c r="I85" s="80">
        <v>6088462.46</v>
      </c>
      <c r="J85" s="80">
        <v>12951714.289999999</v>
      </c>
      <c r="K85" s="80">
        <v>1492666.32</v>
      </c>
      <c r="L85" s="80">
        <v>1841109.35</v>
      </c>
      <c r="M85" s="80">
        <v>5625827.8400000008</v>
      </c>
      <c r="N85" s="80">
        <v>5938021.1400000006</v>
      </c>
      <c r="O85" s="80">
        <v>6374855.0999999996</v>
      </c>
      <c r="P85" s="80">
        <v>9789850.0700000003</v>
      </c>
      <c r="Q85" s="80">
        <f t="shared" si="1"/>
        <v>59724586.450000003</v>
      </c>
      <c r="R85"/>
      <c r="S85" s="164"/>
      <c r="T85"/>
      <c r="U85"/>
      <c r="V85"/>
    </row>
    <row r="86" spans="2:22" x14ac:dyDescent="0.25">
      <c r="B86" s="87" t="s">
        <v>184</v>
      </c>
      <c r="C86" s="80">
        <v>60000000</v>
      </c>
      <c r="D86" s="80">
        <v>74613653.680000007</v>
      </c>
      <c r="E86" s="80">
        <v>2060175.3600000001</v>
      </c>
      <c r="F86" s="80">
        <v>2523980.83</v>
      </c>
      <c r="G86" s="80">
        <v>3581957.54</v>
      </c>
      <c r="H86" s="80">
        <v>4396455.6000000006</v>
      </c>
      <c r="I86" s="80">
        <v>3565609.45</v>
      </c>
      <c r="J86" s="80">
        <v>4623574.57</v>
      </c>
      <c r="K86" s="80">
        <v>2992636.36</v>
      </c>
      <c r="L86" s="80">
        <v>3556397.9099999997</v>
      </c>
      <c r="M86" s="80">
        <v>3641892.86</v>
      </c>
      <c r="N86" s="80">
        <v>3342789.72</v>
      </c>
      <c r="O86" s="80">
        <v>5541351.29</v>
      </c>
      <c r="P86" s="80">
        <v>9708691.9000000004</v>
      </c>
      <c r="Q86" s="80">
        <f t="shared" si="1"/>
        <v>49535513.390000001</v>
      </c>
      <c r="R86"/>
      <c r="S86" s="164"/>
      <c r="T86"/>
      <c r="U86"/>
      <c r="V86"/>
    </row>
    <row r="87" spans="2:22" x14ac:dyDescent="0.25">
      <c r="B87" s="87" t="s">
        <v>185</v>
      </c>
      <c r="C87" s="80">
        <v>125561245</v>
      </c>
      <c r="D87" s="80">
        <v>126361245</v>
      </c>
      <c r="E87" s="80">
        <v>408630.26</v>
      </c>
      <c r="F87" s="80">
        <v>13193179.4</v>
      </c>
      <c r="G87" s="80">
        <v>6863870.4000000004</v>
      </c>
      <c r="H87" s="80">
        <v>7910553.5</v>
      </c>
      <c r="I87" s="80">
        <v>8766417.2799999993</v>
      </c>
      <c r="J87" s="80">
        <v>12379620.57</v>
      </c>
      <c r="K87" s="80">
        <v>9190399.4199999999</v>
      </c>
      <c r="L87" s="80">
        <v>8666272.5800000001</v>
      </c>
      <c r="M87" s="80">
        <v>5821178.4900000002</v>
      </c>
      <c r="N87" s="80">
        <v>10402263.869999999</v>
      </c>
      <c r="O87" s="80">
        <v>14244293.300000001</v>
      </c>
      <c r="P87" s="80">
        <v>19090114.989999998</v>
      </c>
      <c r="Q87" s="80">
        <f t="shared" si="1"/>
        <v>116936794.06</v>
      </c>
      <c r="R87"/>
      <c r="S87" s="164"/>
      <c r="T87"/>
      <c r="U87"/>
      <c r="V87"/>
    </row>
    <row r="88" spans="2:22" x14ac:dyDescent="0.25">
      <c r="B88" s="87" t="s">
        <v>186</v>
      </c>
      <c r="C88" s="80">
        <v>266985449</v>
      </c>
      <c r="D88" s="80">
        <v>266985449</v>
      </c>
      <c r="E88" s="80">
        <v>14560132.98</v>
      </c>
      <c r="F88" s="80">
        <v>15240347.039999999</v>
      </c>
      <c r="G88" s="80">
        <v>20474271.620000001</v>
      </c>
      <c r="H88" s="80">
        <v>19191550.150000002</v>
      </c>
      <c r="I88" s="80">
        <v>17577986.399999999</v>
      </c>
      <c r="J88" s="80">
        <v>19791130.16</v>
      </c>
      <c r="K88" s="80">
        <v>16203556.949999999</v>
      </c>
      <c r="L88" s="80">
        <v>17424347.43</v>
      </c>
      <c r="M88" s="80">
        <v>15525756.34</v>
      </c>
      <c r="N88" s="80">
        <v>20861467.669999998</v>
      </c>
      <c r="O88" s="80">
        <v>32187670.129999999</v>
      </c>
      <c r="P88" s="80">
        <v>37197625.229999997</v>
      </c>
      <c r="Q88" s="80">
        <f t="shared" si="1"/>
        <v>246235842.09999996</v>
      </c>
      <c r="R88"/>
      <c r="S88" s="164"/>
      <c r="T88"/>
      <c r="U88"/>
      <c r="V88"/>
    </row>
    <row r="89" spans="2:22" x14ac:dyDescent="0.25">
      <c r="B89" s="94" t="s">
        <v>128</v>
      </c>
      <c r="C89" s="85">
        <f>SUM(C10:C59)+SUM(C78:C88)</f>
        <v>183369770693</v>
      </c>
      <c r="D89" s="85">
        <f>SUM(D10:D59)+SUM(D78:D88)</f>
        <v>206784338047.30002</v>
      </c>
      <c r="E89" s="92">
        <f t="shared" ref="E89:P89" si="2">SUM(E10:E59)+SUM(E78:E88)</f>
        <v>8340697614.1599989</v>
      </c>
      <c r="F89" s="92">
        <f t="shared" si="2"/>
        <v>9237068715.7900009</v>
      </c>
      <c r="G89" s="92">
        <f t="shared" si="2"/>
        <v>11002518782.75</v>
      </c>
      <c r="H89" s="92">
        <f t="shared" si="2"/>
        <v>11207539378.400002</v>
      </c>
      <c r="I89" s="92">
        <f t="shared" si="2"/>
        <v>11079868662.180002</v>
      </c>
      <c r="J89" s="92">
        <f t="shared" si="2"/>
        <v>11149804501.800001</v>
      </c>
      <c r="K89" s="92">
        <f t="shared" si="2"/>
        <v>11111089209.860003</v>
      </c>
      <c r="L89" s="92">
        <f t="shared" si="2"/>
        <v>11649353423.379999</v>
      </c>
      <c r="M89" s="92">
        <f t="shared" si="2"/>
        <v>12383621786.400002</v>
      </c>
      <c r="N89" s="92">
        <f t="shared" si="2"/>
        <v>12213753297.490002</v>
      </c>
      <c r="O89" s="92">
        <f t="shared" si="2"/>
        <v>14482025416.26</v>
      </c>
      <c r="P89" s="92">
        <f t="shared" si="2"/>
        <v>21374510871.989998</v>
      </c>
      <c r="Q89" s="92">
        <f t="shared" ref="Q89" si="3">SUM(E89:P89)</f>
        <v>145231851660.46002</v>
      </c>
      <c r="R89"/>
      <c r="S89"/>
      <c r="T89"/>
      <c r="U89"/>
      <c r="V89"/>
    </row>
    <row r="90" spans="2:22" x14ac:dyDescent="0.25">
      <c r="C90" s="44"/>
      <c r="D90" s="44"/>
      <c r="E90" s="91"/>
      <c r="F90" s="91"/>
      <c r="G90" s="91"/>
      <c r="H90" s="82"/>
      <c r="I90" s="82"/>
      <c r="J90" s="82"/>
      <c r="K90" s="82"/>
      <c r="L90" s="82"/>
      <c r="M90" s="82"/>
      <c r="N90" s="82"/>
      <c r="O90" s="82"/>
      <c r="P90" s="82"/>
      <c r="Q90" s="82"/>
      <c r="R90" s="112"/>
      <c r="S90"/>
      <c r="T90" s="4"/>
      <c r="U90"/>
      <c r="V90"/>
    </row>
    <row r="91" spans="2:22" ht="17.25" x14ac:dyDescent="0.25">
      <c r="B91" s="94"/>
      <c r="C91" s="49"/>
      <c r="D91" s="104"/>
      <c r="E91" s="90" t="s">
        <v>10</v>
      </c>
      <c r="F91" s="90" t="s">
        <v>11</v>
      </c>
      <c r="G91" s="90" t="s">
        <v>12</v>
      </c>
      <c r="H91" s="90" t="s">
        <v>13</v>
      </c>
      <c r="I91" s="90" t="s">
        <v>14</v>
      </c>
      <c r="J91" s="90" t="s">
        <v>15</v>
      </c>
      <c r="K91" s="90" t="s">
        <v>16</v>
      </c>
      <c r="L91" s="90" t="s">
        <v>17</v>
      </c>
      <c r="M91" s="90" t="s">
        <v>18</v>
      </c>
      <c r="N91" s="90" t="s">
        <v>19</v>
      </c>
      <c r="O91" s="90" t="s">
        <v>20</v>
      </c>
      <c r="P91" s="90" t="s">
        <v>21</v>
      </c>
      <c r="Q91" s="101" t="s">
        <v>22</v>
      </c>
      <c r="U91"/>
    </row>
    <row r="92" spans="2:22" x14ac:dyDescent="0.25">
      <c r="B92" s="72" t="s">
        <v>34</v>
      </c>
      <c r="C92" s="80">
        <v>5000000</v>
      </c>
      <c r="D92" s="80">
        <v>5000000</v>
      </c>
      <c r="E92" s="80">
        <v>0</v>
      </c>
      <c r="F92" s="80">
        <v>1499200.02</v>
      </c>
      <c r="G92" s="80">
        <v>0</v>
      </c>
      <c r="H92" s="80">
        <v>0</v>
      </c>
      <c r="I92" s="80">
        <v>0</v>
      </c>
      <c r="J92" s="80">
        <v>0</v>
      </c>
      <c r="K92" s="80">
        <v>0</v>
      </c>
      <c r="L92" s="80">
        <v>0</v>
      </c>
      <c r="M92" s="80">
        <v>0</v>
      </c>
      <c r="N92" s="80">
        <v>0</v>
      </c>
      <c r="O92" s="80">
        <v>0</v>
      </c>
      <c r="P92" s="80">
        <v>0</v>
      </c>
      <c r="Q92" s="80">
        <f>SUM(E92:P92)</f>
        <v>1499200.02</v>
      </c>
      <c r="U92"/>
    </row>
    <row r="93" spans="2:22" s="63" customFormat="1" x14ac:dyDescent="0.25">
      <c r="B93" s="72" t="s">
        <v>36</v>
      </c>
      <c r="C93" s="80">
        <v>23185197</v>
      </c>
      <c r="D93" s="80">
        <v>23185197</v>
      </c>
      <c r="E93" s="80">
        <v>0</v>
      </c>
      <c r="F93" s="80">
        <v>0</v>
      </c>
      <c r="G93" s="80">
        <v>0</v>
      </c>
      <c r="H93" s="80">
        <v>0</v>
      </c>
      <c r="I93" s="80">
        <v>0</v>
      </c>
      <c r="J93" s="80">
        <v>0</v>
      </c>
      <c r="K93" s="80">
        <v>0</v>
      </c>
      <c r="L93" s="80">
        <v>0</v>
      </c>
      <c r="M93" s="80">
        <v>0</v>
      </c>
      <c r="N93" s="80">
        <v>0</v>
      </c>
      <c r="O93" s="80">
        <v>0</v>
      </c>
      <c r="P93" s="80">
        <v>0</v>
      </c>
      <c r="Q93" s="80">
        <f>SUM(E93:P93)</f>
        <v>0</v>
      </c>
    </row>
    <row r="94" spans="2:22" s="63" customFormat="1" x14ac:dyDescent="0.25">
      <c r="B94" s="72" t="s">
        <v>57</v>
      </c>
      <c r="C94" s="80">
        <v>58000000</v>
      </c>
      <c r="D94" s="80">
        <v>58000000</v>
      </c>
      <c r="E94" s="80"/>
      <c r="F94" s="80">
        <v>0</v>
      </c>
      <c r="G94" s="80"/>
      <c r="H94" s="80"/>
      <c r="I94" s="80"/>
      <c r="J94" s="80"/>
      <c r="K94" s="80"/>
      <c r="L94" s="80">
        <v>0</v>
      </c>
      <c r="M94" s="80">
        <v>0</v>
      </c>
      <c r="N94" s="80">
        <v>0</v>
      </c>
      <c r="O94" s="80">
        <v>0</v>
      </c>
      <c r="P94" s="80">
        <v>0</v>
      </c>
      <c r="Q94" s="80"/>
    </row>
    <row r="95" spans="2:22" s="63" customFormat="1" x14ac:dyDescent="0.25">
      <c r="B95" s="72" t="s">
        <v>58</v>
      </c>
      <c r="C95" s="80">
        <v>1328308604</v>
      </c>
      <c r="D95" s="80">
        <v>1328308604</v>
      </c>
      <c r="E95" s="80">
        <v>0</v>
      </c>
      <c r="F95" s="80">
        <v>0</v>
      </c>
      <c r="G95" s="80">
        <v>0</v>
      </c>
      <c r="H95" s="80">
        <v>0</v>
      </c>
      <c r="I95" s="80">
        <v>0</v>
      </c>
      <c r="J95" s="80">
        <v>0</v>
      </c>
      <c r="K95" s="80">
        <v>0</v>
      </c>
      <c r="L95" s="80">
        <v>0</v>
      </c>
      <c r="M95" s="80">
        <v>0</v>
      </c>
      <c r="N95" s="80">
        <v>0</v>
      </c>
      <c r="O95" s="80">
        <v>0</v>
      </c>
      <c r="P95" s="80">
        <v>0</v>
      </c>
      <c r="Q95" s="80">
        <f>SUM(E95:P95)</f>
        <v>0</v>
      </c>
    </row>
    <row r="96" spans="2:22" s="63" customFormat="1" x14ac:dyDescent="0.25">
      <c r="B96" s="94" t="s">
        <v>129</v>
      </c>
      <c r="C96" s="85">
        <f t="shared" ref="C96:P96" si="4">SUM(C92:C95)</f>
        <v>1414493801</v>
      </c>
      <c r="D96" s="85">
        <f t="shared" si="4"/>
        <v>1414493801</v>
      </c>
      <c r="E96" s="81">
        <f t="shared" si="4"/>
        <v>0</v>
      </c>
      <c r="F96" s="81">
        <f t="shared" si="4"/>
        <v>1499200.02</v>
      </c>
      <c r="G96" s="81">
        <f t="shared" si="4"/>
        <v>0</v>
      </c>
      <c r="H96" s="81">
        <f t="shared" si="4"/>
        <v>0</v>
      </c>
      <c r="I96" s="81">
        <f t="shared" si="4"/>
        <v>0</v>
      </c>
      <c r="J96" s="81">
        <f t="shared" si="4"/>
        <v>0</v>
      </c>
      <c r="K96" s="81">
        <f t="shared" si="4"/>
        <v>0</v>
      </c>
      <c r="L96" s="81">
        <f t="shared" si="4"/>
        <v>0</v>
      </c>
      <c r="M96" s="81">
        <f t="shared" si="4"/>
        <v>0</v>
      </c>
      <c r="N96" s="81">
        <f t="shared" si="4"/>
        <v>0</v>
      </c>
      <c r="O96" s="81">
        <f t="shared" si="4"/>
        <v>0</v>
      </c>
      <c r="P96" s="81">
        <f t="shared" si="4"/>
        <v>0</v>
      </c>
      <c r="Q96" s="81">
        <f>SUM(E96:P96)</f>
        <v>1499200.02</v>
      </c>
    </row>
    <row r="97" spans="2:17" x14ac:dyDescent="0.25">
      <c r="C97" s="44"/>
      <c r="D97" s="44"/>
      <c r="E97" s="93"/>
      <c r="F97" s="93"/>
      <c r="G97" s="93"/>
      <c r="H97" s="93"/>
      <c r="I97" s="93"/>
      <c r="J97" s="93"/>
      <c r="K97" s="93"/>
      <c r="L97" s="93"/>
      <c r="M97" s="93"/>
      <c r="N97" s="93"/>
      <c r="O97" s="93"/>
      <c r="P97" s="93"/>
      <c r="Q97" s="93"/>
    </row>
    <row r="98" spans="2:17" x14ac:dyDescent="0.25">
      <c r="B98" s="94" t="s">
        <v>130</v>
      </c>
      <c r="C98" s="85">
        <f t="shared" ref="C98:Q98" si="5">C89+C96</f>
        <v>184784264494</v>
      </c>
      <c r="D98" s="85">
        <f t="shared" si="5"/>
        <v>208198831848.30002</v>
      </c>
      <c r="E98" s="81">
        <f t="shared" si="5"/>
        <v>8340697614.1599989</v>
      </c>
      <c r="F98" s="81">
        <f t="shared" si="5"/>
        <v>9238567915.8100014</v>
      </c>
      <c r="G98" s="81">
        <f t="shared" si="5"/>
        <v>11002518782.75</v>
      </c>
      <c r="H98" s="81">
        <f t="shared" si="5"/>
        <v>11207539378.400002</v>
      </c>
      <c r="I98" s="81">
        <f t="shared" si="5"/>
        <v>11079868662.180002</v>
      </c>
      <c r="J98" s="81">
        <f t="shared" si="5"/>
        <v>11149804501.800001</v>
      </c>
      <c r="K98" s="81">
        <f t="shared" si="5"/>
        <v>11111089209.860003</v>
      </c>
      <c r="L98" s="81">
        <f t="shared" si="5"/>
        <v>11649353423.379999</v>
      </c>
      <c r="M98" s="81">
        <f t="shared" si="5"/>
        <v>12383621786.400002</v>
      </c>
      <c r="N98" s="81">
        <f t="shared" si="5"/>
        <v>12213753297.490002</v>
      </c>
      <c r="O98" s="81">
        <f t="shared" si="5"/>
        <v>14482025416.26</v>
      </c>
      <c r="P98" s="81">
        <f t="shared" si="5"/>
        <v>21374510871.989998</v>
      </c>
      <c r="Q98" s="81">
        <f t="shared" si="5"/>
        <v>145233350860.48001</v>
      </c>
    </row>
    <row r="99" spans="2:17" x14ac:dyDescent="0.25">
      <c r="B99" s="84" t="s">
        <v>154</v>
      </c>
      <c r="C99" s="163"/>
      <c r="D99" s="163"/>
      <c r="E99" s="11"/>
      <c r="F99" s="11"/>
      <c r="G99" s="11"/>
      <c r="H99" s="11"/>
      <c r="I99" s="11"/>
      <c r="J99" s="11"/>
      <c r="K99" s="11"/>
      <c r="L99" s="11"/>
      <c r="M99" s="11"/>
      <c r="N99" s="11"/>
      <c r="O99" s="11"/>
      <c r="P99" s="11"/>
      <c r="Q99" s="11"/>
    </row>
    <row r="100" spans="2:17" x14ac:dyDescent="0.25">
      <c r="B100" s="78" t="s">
        <v>187</v>
      </c>
      <c r="C100" s="67"/>
      <c r="D100" s="67"/>
    </row>
    <row r="101" spans="2:17" x14ac:dyDescent="0.25">
      <c r="B101" s="79" t="s">
        <v>134</v>
      </c>
    </row>
    <row r="102" spans="2:17" ht="48" x14ac:dyDescent="0.25">
      <c r="B102" s="166" t="s">
        <v>188</v>
      </c>
      <c r="N102" s="33"/>
    </row>
    <row r="103" spans="2:17" x14ac:dyDescent="0.25">
      <c r="C103" s="76"/>
      <c r="D103" s="76"/>
    </row>
  </sheetData>
  <mergeCells count="6">
    <mergeCell ref="B2:Q2"/>
    <mergeCell ref="B3:Q3"/>
    <mergeCell ref="B4:Q4"/>
    <mergeCell ref="B5:Q5"/>
    <mergeCell ref="B8:B9"/>
    <mergeCell ref="E8:Q8"/>
  </mergeCells>
  <conditionalFormatting sqref="R1:R9 R90:R1048576">
    <cfRule type="containsText" dxfId="1" priority="1" operator="containsText" text="Missing">
      <formula>NOT(ISERROR(SEARCH("Missing",R1)))</formula>
    </cfRule>
  </conditionalFormatting>
  <printOptions horizontalCentered="1" verticalCentered="1"/>
  <pageMargins left="0" right="0" top="0" bottom="0" header="0" footer="0"/>
  <pageSetup paperSize="5" scale="64" orientation="landscape" r:id="rId1"/>
  <ignoredErrors>
    <ignoredError sqref="Q10:Q88 Q92:Q95"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3A6FF-7ED7-4C73-9540-DC8EB898F6D1}">
  <sheetPr>
    <pageSetUpPr fitToPage="1"/>
  </sheetPr>
  <dimension ref="A1:W102"/>
  <sheetViews>
    <sheetView showGridLines="0" tabSelected="1" zoomScale="70" zoomScaleNormal="70" workbookViewId="0">
      <selection activeCell="B8" sqref="B8:B9"/>
    </sheetView>
  </sheetViews>
  <sheetFormatPr defaultColWidth="9.140625" defaultRowHeight="15" x14ac:dyDescent="0.25"/>
  <cols>
    <col min="1" max="1" width="14.140625" style="32" customWidth="1"/>
    <col min="2" max="2" width="77" style="32" customWidth="1"/>
    <col min="3" max="3" width="24.28515625" style="32" bestFit="1" customWidth="1"/>
    <col min="4" max="4" width="19.28515625" style="32" hidden="1" customWidth="1"/>
    <col min="5" max="5" width="20.28515625" style="32" bestFit="1" customWidth="1"/>
    <col min="6" max="8" width="15.28515625" style="32" customWidth="1"/>
    <col min="9" max="9" width="15.28515625" style="32" hidden="1" customWidth="1"/>
    <col min="10" max="10" width="14.28515625" style="32" hidden="1" customWidth="1"/>
    <col min="11" max="12" width="15.28515625" style="32" hidden="1" customWidth="1"/>
    <col min="13" max="13" width="20" style="32" hidden="1" customWidth="1"/>
    <col min="14" max="14" width="16.42578125" style="32" hidden="1" customWidth="1"/>
    <col min="15" max="15" width="15.7109375" style="32" hidden="1" customWidth="1"/>
    <col min="16" max="16" width="11.7109375" style="32" hidden="1" customWidth="1"/>
    <col min="17" max="17" width="17.7109375" style="32" customWidth="1"/>
    <col min="18" max="18" width="17.85546875" style="32" bestFit="1" customWidth="1"/>
    <col min="19" max="19" width="18.85546875" style="32" customWidth="1"/>
    <col min="20" max="20" width="17.85546875" style="32" customWidth="1"/>
    <col min="21" max="21" width="18.85546875" style="32" customWidth="1"/>
    <col min="22" max="22" width="18.5703125" style="32" customWidth="1"/>
    <col min="23" max="16384" width="9.140625" style="32"/>
  </cols>
  <sheetData>
    <row r="1" spans="2:22" customFormat="1" x14ac:dyDescent="0.25">
      <c r="N1" t="s">
        <v>156</v>
      </c>
    </row>
    <row r="2" spans="2:22" customFormat="1" ht="28.5" x14ac:dyDescent="0.25">
      <c r="B2" s="169" t="s">
        <v>0</v>
      </c>
      <c r="C2" s="169"/>
      <c r="D2" s="169"/>
      <c r="E2" s="169"/>
      <c r="F2" s="169"/>
      <c r="G2" s="169"/>
      <c r="H2" s="169"/>
      <c r="I2" s="169"/>
      <c r="J2" s="169"/>
      <c r="K2" s="169"/>
      <c r="L2" s="169"/>
      <c r="M2" s="169"/>
      <c r="N2" s="169"/>
      <c r="O2" s="169"/>
      <c r="P2" s="169"/>
      <c r="Q2" s="169"/>
    </row>
    <row r="3" spans="2:22" customFormat="1" ht="21" x14ac:dyDescent="0.25">
      <c r="B3" s="170" t="s">
        <v>1</v>
      </c>
      <c r="C3" s="170"/>
      <c r="D3" s="170"/>
      <c r="E3" s="170"/>
      <c r="F3" s="170"/>
      <c r="G3" s="170"/>
      <c r="H3" s="170"/>
      <c r="I3" s="170"/>
      <c r="J3" s="170"/>
      <c r="K3" s="170"/>
      <c r="L3" s="170"/>
      <c r="M3" s="170"/>
      <c r="N3" s="170"/>
      <c r="O3" s="170"/>
      <c r="P3" s="170"/>
      <c r="Q3" s="170"/>
    </row>
    <row r="4" spans="2:22" customFormat="1" ht="15.75" x14ac:dyDescent="0.25">
      <c r="B4" s="171" t="s">
        <v>2</v>
      </c>
      <c r="C4" s="171"/>
      <c r="D4" s="171"/>
      <c r="E4" s="171"/>
      <c r="F4" s="171"/>
      <c r="G4" s="171"/>
      <c r="H4" s="171"/>
      <c r="I4" s="171"/>
      <c r="J4" s="171"/>
      <c r="K4" s="171"/>
      <c r="L4" s="171"/>
      <c r="M4" s="171"/>
      <c r="N4" s="171"/>
      <c r="O4" s="171"/>
      <c r="P4" s="171"/>
      <c r="Q4" s="171"/>
    </row>
    <row r="5" spans="2:22" customFormat="1" ht="15.75" x14ac:dyDescent="0.25">
      <c r="B5" s="171" t="s">
        <v>3</v>
      </c>
      <c r="C5" s="171"/>
      <c r="D5" s="171"/>
      <c r="E5" s="171"/>
      <c r="F5" s="171"/>
      <c r="G5" s="171"/>
      <c r="H5" s="171"/>
      <c r="I5" s="171"/>
      <c r="J5" s="171"/>
      <c r="K5" s="171"/>
      <c r="L5" s="171"/>
      <c r="M5" s="171"/>
      <c r="N5" s="171"/>
      <c r="O5" s="171"/>
      <c r="P5" s="171"/>
      <c r="Q5" s="171"/>
    </row>
    <row r="6" spans="2:22" customFormat="1" x14ac:dyDescent="0.25"/>
    <row r="7" spans="2:22" customFormat="1" x14ac:dyDescent="0.25">
      <c r="B7" s="3" t="s">
        <v>192</v>
      </c>
      <c r="C7" s="25"/>
      <c r="D7" s="25"/>
      <c r="Q7" s="31" t="s">
        <v>5</v>
      </c>
    </row>
    <row r="8" spans="2:22" ht="21.75" customHeight="1" x14ac:dyDescent="0.25">
      <c r="B8" s="172" t="s">
        <v>6</v>
      </c>
      <c r="C8" s="99" t="s">
        <v>136</v>
      </c>
      <c r="D8" s="102" t="s">
        <v>172</v>
      </c>
      <c r="E8" s="174" t="s">
        <v>9</v>
      </c>
      <c r="F8" s="175"/>
      <c r="G8" s="175"/>
      <c r="H8" s="175"/>
      <c r="I8" s="175"/>
      <c r="J8" s="175"/>
      <c r="K8" s="175"/>
      <c r="L8" s="175"/>
      <c r="M8" s="175"/>
      <c r="N8" s="175"/>
      <c r="O8" s="175"/>
      <c r="P8" s="175"/>
      <c r="Q8" s="175"/>
    </row>
    <row r="9" spans="2:22" s="48" customFormat="1" x14ac:dyDescent="0.25">
      <c r="B9" s="173"/>
      <c r="C9" s="100" t="s">
        <v>189</v>
      </c>
      <c r="D9" s="103" t="s">
        <v>174</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x14ac:dyDescent="0.25">
      <c r="B10" s="87" t="s">
        <v>23</v>
      </c>
      <c r="C10" s="112">
        <v>539297407</v>
      </c>
      <c r="D10" s="112"/>
      <c r="E10" s="112">
        <v>25667918.010000002</v>
      </c>
      <c r="F10" s="80">
        <v>41064513.660000004</v>
      </c>
      <c r="G10" s="80">
        <v>45483709.809999995</v>
      </c>
      <c r="H10" s="80">
        <v>48818735.859999999</v>
      </c>
      <c r="I10" s="80"/>
      <c r="J10" s="80"/>
      <c r="K10" s="80"/>
      <c r="L10" s="80"/>
      <c r="M10" s="80"/>
      <c r="N10" s="80"/>
      <c r="O10" s="80"/>
      <c r="P10" s="80"/>
      <c r="Q10" s="80">
        <f t="shared" ref="Q10:Q71" si="0">SUM(E10:P10)</f>
        <v>161034877.33999997</v>
      </c>
      <c r="R10"/>
      <c r="S10" s="164"/>
      <c r="T10"/>
      <c r="U10"/>
      <c r="V10"/>
    </row>
    <row r="11" spans="2:22" x14ac:dyDescent="0.25">
      <c r="B11" s="87" t="s">
        <v>105</v>
      </c>
      <c r="C11" s="112">
        <v>2309856116</v>
      </c>
      <c r="D11" s="112"/>
      <c r="E11" s="112">
        <v>0</v>
      </c>
      <c r="F11" s="80">
        <v>0</v>
      </c>
      <c r="G11" s="80">
        <v>814464.89</v>
      </c>
      <c r="H11" s="80">
        <v>0</v>
      </c>
      <c r="I11" s="80"/>
      <c r="J11" s="80"/>
      <c r="K11" s="80"/>
      <c r="L11" s="80"/>
      <c r="M11" s="80"/>
      <c r="N11" s="80"/>
      <c r="O11" s="80"/>
      <c r="P11" s="80"/>
      <c r="Q11" s="80">
        <f t="shared" si="0"/>
        <v>814464.89</v>
      </c>
      <c r="R11"/>
      <c r="S11" s="164"/>
      <c r="T11"/>
      <c r="U11"/>
      <c r="V11"/>
    </row>
    <row r="12" spans="2:22" x14ac:dyDescent="0.25">
      <c r="B12" s="87" t="s">
        <v>27</v>
      </c>
      <c r="C12" s="112">
        <v>250514883</v>
      </c>
      <c r="D12" s="112"/>
      <c r="E12" s="112">
        <v>13172370.779999999</v>
      </c>
      <c r="F12" s="80">
        <v>14006688.27</v>
      </c>
      <c r="G12" s="80">
        <v>26070744.329999998</v>
      </c>
      <c r="H12" s="80">
        <v>27641065.84</v>
      </c>
      <c r="I12" s="80"/>
      <c r="J12" s="80"/>
      <c r="K12" s="80"/>
      <c r="L12" s="80"/>
      <c r="M12" s="80"/>
      <c r="N12" s="80"/>
      <c r="O12" s="80"/>
      <c r="P12" s="80"/>
      <c r="Q12" s="80">
        <f t="shared" si="0"/>
        <v>80890869.219999999</v>
      </c>
      <c r="R12"/>
      <c r="S12" s="164"/>
      <c r="T12"/>
      <c r="U12"/>
      <c r="V12"/>
    </row>
    <row r="13" spans="2:22" x14ac:dyDescent="0.25">
      <c r="B13" s="87" t="s">
        <v>28</v>
      </c>
      <c r="C13" s="112">
        <v>502576700</v>
      </c>
      <c r="D13" s="112"/>
      <c r="E13" s="112">
        <v>41010475.939999998</v>
      </c>
      <c r="F13" s="80">
        <v>42868109.149999999</v>
      </c>
      <c r="G13" s="80">
        <v>76279900.210000008</v>
      </c>
      <c r="H13" s="80">
        <v>44030380.630000003</v>
      </c>
      <c r="I13" s="80"/>
      <c r="J13" s="80"/>
      <c r="K13" s="80"/>
      <c r="L13" s="80"/>
      <c r="M13" s="80"/>
      <c r="N13" s="80"/>
      <c r="O13" s="80"/>
      <c r="P13" s="80"/>
      <c r="Q13" s="80">
        <f t="shared" si="0"/>
        <v>204188865.93000001</v>
      </c>
      <c r="R13"/>
      <c r="S13" s="164"/>
      <c r="T13"/>
      <c r="U13"/>
      <c r="V13"/>
    </row>
    <row r="14" spans="2:22" x14ac:dyDescent="0.25">
      <c r="B14" s="87" t="s">
        <v>29</v>
      </c>
      <c r="C14" s="112">
        <v>71925496</v>
      </c>
      <c r="D14" s="112"/>
      <c r="E14" s="112">
        <v>4710051.92</v>
      </c>
      <c r="F14" s="80">
        <v>5283843.6500000004</v>
      </c>
      <c r="G14" s="80">
        <v>7667866.2699999996</v>
      </c>
      <c r="H14" s="80">
        <v>5438967.9100000001</v>
      </c>
      <c r="I14" s="80"/>
      <c r="J14" s="80"/>
      <c r="K14" s="80"/>
      <c r="L14" s="80"/>
      <c r="M14" s="80"/>
      <c r="N14" s="80"/>
      <c r="O14" s="80"/>
      <c r="P14" s="80"/>
      <c r="Q14" s="80">
        <f t="shared" si="0"/>
        <v>23100729.75</v>
      </c>
      <c r="R14"/>
      <c r="S14" s="164"/>
      <c r="T14"/>
      <c r="U14"/>
      <c r="V14"/>
    </row>
    <row r="15" spans="2:22" x14ac:dyDescent="0.25">
      <c r="B15" s="87" t="s">
        <v>31</v>
      </c>
      <c r="C15" s="112">
        <v>6712400193</v>
      </c>
      <c r="D15" s="112"/>
      <c r="E15" s="112">
        <v>526804874.09000003</v>
      </c>
      <c r="F15" s="80">
        <v>687982925.88999999</v>
      </c>
      <c r="G15" s="80">
        <v>500150429.29000002</v>
      </c>
      <c r="H15" s="80">
        <v>501633831.33999997</v>
      </c>
      <c r="I15" s="80"/>
      <c r="J15" s="80"/>
      <c r="K15" s="80"/>
      <c r="L15" s="80"/>
      <c r="M15" s="80"/>
      <c r="N15" s="80"/>
      <c r="O15" s="80"/>
      <c r="P15" s="80"/>
      <c r="Q15" s="80">
        <f t="shared" si="0"/>
        <v>2216572060.6100001</v>
      </c>
      <c r="R15"/>
      <c r="S15" s="164"/>
      <c r="T15"/>
      <c r="U15"/>
      <c r="V15"/>
    </row>
    <row r="16" spans="2:22" x14ac:dyDescent="0.25">
      <c r="B16" s="87" t="s">
        <v>32</v>
      </c>
      <c r="C16" s="112">
        <v>221085554</v>
      </c>
      <c r="D16" s="112"/>
      <c r="E16" s="112">
        <v>7063224.6399999997</v>
      </c>
      <c r="F16" s="80">
        <v>9404730.1600000001</v>
      </c>
      <c r="G16" s="80">
        <v>17803832.530000001</v>
      </c>
      <c r="H16" s="80">
        <v>22717424.539999999</v>
      </c>
      <c r="I16" s="80"/>
      <c r="J16" s="80"/>
      <c r="K16" s="80"/>
      <c r="L16" s="80"/>
      <c r="M16" s="80"/>
      <c r="N16" s="80"/>
      <c r="O16" s="80"/>
      <c r="P16" s="80"/>
      <c r="Q16" s="80">
        <f t="shared" si="0"/>
        <v>56989211.869999997</v>
      </c>
      <c r="R16"/>
      <c r="S16" s="164"/>
      <c r="T16"/>
      <c r="U16"/>
      <c r="V16"/>
    </row>
    <row r="17" spans="2:22" x14ac:dyDescent="0.25">
      <c r="B17" s="87" t="s">
        <v>33</v>
      </c>
      <c r="C17" s="112">
        <v>211329997</v>
      </c>
      <c r="D17" s="112"/>
      <c r="E17" s="112">
        <v>11029502.26</v>
      </c>
      <c r="F17" s="80">
        <v>11162149.07</v>
      </c>
      <c r="G17" s="80">
        <v>14114068.970000001</v>
      </c>
      <c r="H17" s="80">
        <v>14941174.35</v>
      </c>
      <c r="I17" s="80"/>
      <c r="J17" s="80"/>
      <c r="K17" s="80"/>
      <c r="L17" s="80"/>
      <c r="M17" s="80"/>
      <c r="N17" s="80"/>
      <c r="O17" s="80"/>
      <c r="P17" s="80"/>
      <c r="Q17" s="80">
        <f t="shared" si="0"/>
        <v>51246894.649999999</v>
      </c>
      <c r="R17"/>
      <c r="S17" s="164"/>
      <c r="T17"/>
      <c r="U17"/>
      <c r="V17"/>
    </row>
    <row r="18" spans="2:22" x14ac:dyDescent="0.25">
      <c r="B18" s="87" t="s">
        <v>34</v>
      </c>
      <c r="C18" s="112">
        <v>1273047745</v>
      </c>
      <c r="D18" s="112"/>
      <c r="E18" s="112">
        <v>58425506.149999999</v>
      </c>
      <c r="F18" s="80">
        <v>71437773.010000005</v>
      </c>
      <c r="G18" s="80">
        <v>279471456.24000001</v>
      </c>
      <c r="H18" s="80">
        <v>83653414.030000001</v>
      </c>
      <c r="I18" s="80"/>
      <c r="J18" s="80"/>
      <c r="K18" s="80"/>
      <c r="L18" s="80"/>
      <c r="M18" s="80"/>
      <c r="N18" s="80"/>
      <c r="O18" s="80"/>
      <c r="P18" s="80"/>
      <c r="Q18" s="80">
        <f t="shared" si="0"/>
        <v>492988149.42999995</v>
      </c>
      <c r="R18"/>
      <c r="S18" s="164"/>
      <c r="T18"/>
      <c r="U18"/>
      <c r="V18"/>
    </row>
    <row r="19" spans="2:22" x14ac:dyDescent="0.25">
      <c r="B19" s="87" t="s">
        <v>36</v>
      </c>
      <c r="C19" s="112">
        <v>16411439756</v>
      </c>
      <c r="D19" s="112"/>
      <c r="E19" s="112">
        <v>0</v>
      </c>
      <c r="F19" s="112"/>
      <c r="G19" s="112"/>
      <c r="H19" s="112"/>
      <c r="I19" s="112"/>
      <c r="J19" s="112"/>
      <c r="K19" s="112"/>
      <c r="L19" s="112"/>
      <c r="M19" s="112"/>
      <c r="N19" s="80"/>
      <c r="O19" s="80"/>
      <c r="P19" s="80"/>
      <c r="Q19" s="80">
        <f t="shared" si="0"/>
        <v>0</v>
      </c>
      <c r="R19"/>
      <c r="S19" s="164"/>
      <c r="T19"/>
      <c r="U19"/>
      <c r="V19"/>
    </row>
    <row r="20" spans="2:22" x14ac:dyDescent="0.25">
      <c r="B20" s="87" t="s">
        <v>37</v>
      </c>
      <c r="C20" s="112">
        <v>194200000</v>
      </c>
      <c r="D20" s="112"/>
      <c r="E20" s="112">
        <v>7793269.2699999996</v>
      </c>
      <c r="F20" s="80">
        <v>13144803.18</v>
      </c>
      <c r="G20" s="80">
        <v>15822103.890000001</v>
      </c>
      <c r="H20" s="80">
        <v>12948694.76</v>
      </c>
      <c r="I20" s="80"/>
      <c r="J20" s="80"/>
      <c r="K20" s="80"/>
      <c r="L20" s="80"/>
      <c r="M20" s="80"/>
      <c r="N20" s="80"/>
      <c r="O20" s="80"/>
      <c r="P20" s="80"/>
      <c r="Q20" s="80">
        <f t="shared" si="0"/>
        <v>49708871.100000001</v>
      </c>
      <c r="R20"/>
      <c r="S20" s="164"/>
      <c r="T20"/>
      <c r="U20"/>
      <c r="V20"/>
    </row>
    <row r="21" spans="2:22" x14ac:dyDescent="0.25">
      <c r="B21" s="87" t="s">
        <v>93</v>
      </c>
      <c r="C21" s="112">
        <v>5721571441</v>
      </c>
      <c r="D21" s="112"/>
      <c r="E21" s="112">
        <v>316372114.14999998</v>
      </c>
      <c r="F21" s="80">
        <v>367931525</v>
      </c>
      <c r="G21" s="80">
        <v>192526862.68000001</v>
      </c>
      <c r="H21" s="80">
        <v>8315833.4400000004</v>
      </c>
      <c r="I21" s="80"/>
      <c r="J21" s="80"/>
      <c r="K21" s="80"/>
      <c r="L21" s="80"/>
      <c r="M21" s="80"/>
      <c r="N21" s="80"/>
      <c r="O21" s="80"/>
      <c r="P21" s="80"/>
      <c r="Q21" s="80">
        <f t="shared" si="0"/>
        <v>885146335.26999998</v>
      </c>
      <c r="R21"/>
      <c r="S21" s="164"/>
      <c r="T21"/>
      <c r="U21"/>
      <c r="V21"/>
    </row>
    <row r="22" spans="2:22" x14ac:dyDescent="0.25">
      <c r="B22" s="87" t="s">
        <v>38</v>
      </c>
      <c r="C22" s="112">
        <v>346967148</v>
      </c>
      <c r="D22" s="112"/>
      <c r="E22" s="112">
        <v>19042335.989999998</v>
      </c>
      <c r="F22" s="80">
        <v>20163787</v>
      </c>
      <c r="G22" s="80">
        <v>33579675.789999999</v>
      </c>
      <c r="H22" s="80">
        <v>22823217.190000001</v>
      </c>
      <c r="I22" s="80"/>
      <c r="J22" s="80"/>
      <c r="K22" s="80"/>
      <c r="L22" s="80"/>
      <c r="M22" s="80"/>
      <c r="N22" s="80"/>
      <c r="O22" s="80"/>
      <c r="P22" s="80"/>
      <c r="Q22" s="80">
        <f t="shared" si="0"/>
        <v>95609015.969999999</v>
      </c>
      <c r="R22"/>
      <c r="S22" s="164"/>
      <c r="T22"/>
      <c r="U22"/>
      <c r="V22"/>
    </row>
    <row r="23" spans="2:22" x14ac:dyDescent="0.25">
      <c r="B23" s="87" t="s">
        <v>39</v>
      </c>
      <c r="C23" s="112">
        <v>83800000</v>
      </c>
      <c r="D23" s="112"/>
      <c r="E23" s="112">
        <v>3770629.64</v>
      </c>
      <c r="F23" s="80">
        <v>4413623.9400000004</v>
      </c>
      <c r="G23" s="80">
        <v>5069906.55</v>
      </c>
      <c r="H23" s="80">
        <v>6824627.5999999996</v>
      </c>
      <c r="I23" s="80"/>
      <c r="J23" s="80"/>
      <c r="K23" s="80"/>
      <c r="L23" s="80"/>
      <c r="M23" s="80"/>
      <c r="N23" s="80"/>
      <c r="O23" s="80"/>
      <c r="P23" s="80"/>
      <c r="Q23" s="80">
        <f t="shared" si="0"/>
        <v>20078787.729999997</v>
      </c>
      <c r="R23"/>
      <c r="S23" s="164"/>
      <c r="T23"/>
      <c r="U23"/>
      <c r="V23"/>
    </row>
    <row r="24" spans="2:22" x14ac:dyDescent="0.25">
      <c r="B24" s="87" t="s">
        <v>40</v>
      </c>
      <c r="C24" s="112">
        <v>176260745</v>
      </c>
      <c r="D24" s="112"/>
      <c r="E24" s="112">
        <v>6796556.7800000003</v>
      </c>
      <c r="F24" s="80">
        <v>6536543.4400000004</v>
      </c>
      <c r="G24" s="80">
        <v>8156744.2699999996</v>
      </c>
      <c r="H24" s="80">
        <v>9624651.25</v>
      </c>
      <c r="I24" s="80"/>
      <c r="J24" s="80"/>
      <c r="K24" s="80"/>
      <c r="L24" s="80"/>
      <c r="M24" s="80"/>
      <c r="N24" s="80"/>
      <c r="O24" s="80"/>
      <c r="P24" s="80"/>
      <c r="Q24" s="80">
        <f t="shared" si="0"/>
        <v>31114495.740000002</v>
      </c>
      <c r="R24"/>
      <c r="S24" s="164"/>
      <c r="T24"/>
      <c r="U24"/>
      <c r="V24"/>
    </row>
    <row r="25" spans="2:22" x14ac:dyDescent="0.25">
      <c r="B25" s="87" t="s">
        <v>41</v>
      </c>
      <c r="C25" s="112">
        <v>1018743702</v>
      </c>
      <c r="D25" s="112"/>
      <c r="E25" s="112">
        <v>39168750.310000002</v>
      </c>
      <c r="F25" s="80">
        <v>43057456.729999997</v>
      </c>
      <c r="G25" s="80">
        <v>43444260.859999999</v>
      </c>
      <c r="H25" s="80">
        <v>41228277.140000001</v>
      </c>
      <c r="I25" s="80"/>
      <c r="J25" s="80"/>
      <c r="K25" s="80"/>
      <c r="L25" s="80"/>
      <c r="M25" s="80"/>
      <c r="N25" s="80"/>
      <c r="O25" s="80"/>
      <c r="P25" s="80"/>
      <c r="Q25" s="80">
        <f t="shared" si="0"/>
        <v>166898745.03999999</v>
      </c>
      <c r="R25"/>
      <c r="S25" s="164"/>
      <c r="T25"/>
      <c r="U25"/>
      <c r="V25"/>
    </row>
    <row r="26" spans="2:22" x14ac:dyDescent="0.25">
      <c r="B26" s="87" t="s">
        <v>94</v>
      </c>
      <c r="C26" s="112">
        <v>387278008</v>
      </c>
      <c r="D26" s="112"/>
      <c r="E26" s="112">
        <v>22568881.890000001</v>
      </c>
      <c r="F26" s="80">
        <v>23964944.75</v>
      </c>
      <c r="G26" s="80">
        <v>39974526.469999999</v>
      </c>
      <c r="H26" s="80">
        <v>45595675.619999997</v>
      </c>
      <c r="I26" s="80"/>
      <c r="J26" s="80"/>
      <c r="K26" s="80"/>
      <c r="L26" s="80"/>
      <c r="M26" s="80"/>
      <c r="N26" s="80"/>
      <c r="O26" s="80"/>
      <c r="P26" s="80"/>
      <c r="Q26" s="80">
        <f t="shared" si="0"/>
        <v>132104028.72999999</v>
      </c>
      <c r="R26"/>
      <c r="S26" s="164"/>
      <c r="T26"/>
      <c r="U26"/>
      <c r="V26"/>
    </row>
    <row r="27" spans="2:22" x14ac:dyDescent="0.25">
      <c r="B27" s="87" t="s">
        <v>43</v>
      </c>
      <c r="C27" s="112">
        <v>34500000</v>
      </c>
      <c r="D27" s="112"/>
      <c r="E27" s="112">
        <v>2002547.29</v>
      </c>
      <c r="F27" s="80">
        <v>3183318.07</v>
      </c>
      <c r="G27" s="80">
        <v>2993736.23</v>
      </c>
      <c r="H27" s="80">
        <v>2117227.2599999998</v>
      </c>
      <c r="I27" s="80"/>
      <c r="J27" s="80"/>
      <c r="K27" s="80"/>
      <c r="L27" s="80"/>
      <c r="M27" s="80"/>
      <c r="N27" s="80"/>
      <c r="O27" s="80"/>
      <c r="P27" s="80"/>
      <c r="Q27" s="80">
        <f t="shared" si="0"/>
        <v>10296828.85</v>
      </c>
      <c r="R27"/>
      <c r="S27" s="164"/>
      <c r="T27"/>
      <c r="U27"/>
      <c r="V27"/>
    </row>
    <row r="28" spans="2:22" x14ac:dyDescent="0.25">
      <c r="B28" s="87" t="s">
        <v>44</v>
      </c>
      <c r="C28" s="112">
        <v>813299072</v>
      </c>
      <c r="D28" s="112"/>
      <c r="E28" s="112">
        <v>1919660.09</v>
      </c>
      <c r="F28" s="80">
        <v>1694665.3599999999</v>
      </c>
      <c r="G28" s="80">
        <v>2350707.58</v>
      </c>
      <c r="H28" s="80">
        <v>4328936.03</v>
      </c>
      <c r="I28" s="80"/>
      <c r="J28" s="80"/>
      <c r="K28" s="80"/>
      <c r="L28" s="80"/>
      <c r="M28" s="80"/>
      <c r="N28" s="80"/>
      <c r="O28" s="80"/>
      <c r="P28" s="80"/>
      <c r="Q28" s="80">
        <f t="shared" si="0"/>
        <v>10293969.060000001</v>
      </c>
      <c r="R28"/>
      <c r="S28" s="164"/>
      <c r="T28"/>
      <c r="U28"/>
      <c r="V28"/>
    </row>
    <row r="29" spans="2:22" x14ac:dyDescent="0.25">
      <c r="B29" s="87" t="s">
        <v>45</v>
      </c>
      <c r="C29" s="112">
        <v>1955333649</v>
      </c>
      <c r="D29" s="112"/>
      <c r="E29" s="112">
        <v>61244916.490000002</v>
      </c>
      <c r="F29" s="80">
        <v>84448993.489999995</v>
      </c>
      <c r="G29" s="80">
        <v>98258779.75</v>
      </c>
      <c r="H29" s="80">
        <v>119664823.36</v>
      </c>
      <c r="I29" s="80"/>
      <c r="J29" s="80"/>
      <c r="K29" s="80"/>
      <c r="L29" s="80"/>
      <c r="M29" s="80"/>
      <c r="N29" s="80"/>
      <c r="O29" s="80"/>
      <c r="P29" s="80"/>
      <c r="Q29" s="80">
        <f t="shared" si="0"/>
        <v>363617513.08999997</v>
      </c>
      <c r="R29"/>
      <c r="S29" s="164"/>
      <c r="T29"/>
      <c r="U29"/>
      <c r="V29"/>
    </row>
    <row r="30" spans="2:22" x14ac:dyDescent="0.25">
      <c r="B30" s="87" t="s">
        <v>106</v>
      </c>
      <c r="C30" s="112">
        <v>351267950</v>
      </c>
      <c r="D30" s="112"/>
      <c r="E30" s="112">
        <v>19731673.640000001</v>
      </c>
      <c r="F30" s="80">
        <v>21545154.32</v>
      </c>
      <c r="G30" s="80">
        <v>20498605.280000001</v>
      </c>
      <c r="H30" s="80">
        <v>24207423.98</v>
      </c>
      <c r="I30" s="80"/>
      <c r="J30" s="80"/>
      <c r="K30" s="80"/>
      <c r="L30" s="80"/>
      <c r="M30" s="80"/>
      <c r="N30" s="80"/>
      <c r="O30" s="80"/>
      <c r="P30" s="80"/>
      <c r="Q30" s="80">
        <f t="shared" si="0"/>
        <v>85982857.219999999</v>
      </c>
      <c r="R30"/>
      <c r="S30" s="164"/>
      <c r="T30"/>
      <c r="U30"/>
      <c r="V30"/>
    </row>
    <row r="31" spans="2:22" x14ac:dyDescent="0.25">
      <c r="B31" s="87" t="s">
        <v>95</v>
      </c>
      <c r="C31" s="112">
        <v>2159175281</v>
      </c>
      <c r="D31" s="112"/>
      <c r="E31" s="112">
        <v>55674394</v>
      </c>
      <c r="F31" s="80">
        <v>121818688.38</v>
      </c>
      <c r="G31" s="80">
        <v>0</v>
      </c>
      <c r="H31" s="80">
        <v>0</v>
      </c>
      <c r="I31" s="80"/>
      <c r="J31" s="80"/>
      <c r="K31" s="80"/>
      <c r="L31" s="80"/>
      <c r="M31" s="80"/>
      <c r="N31" s="80"/>
      <c r="O31" s="80"/>
      <c r="P31" s="80"/>
      <c r="Q31" s="80">
        <f t="shared" si="0"/>
        <v>177493082.38</v>
      </c>
      <c r="R31"/>
      <c r="S31" s="164"/>
      <c r="T31"/>
      <c r="U31"/>
      <c r="V31"/>
    </row>
    <row r="32" spans="2:22" x14ac:dyDescent="0.25">
      <c r="B32" s="87" t="s">
        <v>47</v>
      </c>
      <c r="C32" s="112">
        <v>326979786</v>
      </c>
      <c r="D32" s="112"/>
      <c r="E32" s="112">
        <v>19692357.050000001</v>
      </c>
      <c r="F32" s="80">
        <v>20450119.489999998</v>
      </c>
      <c r="G32" s="80">
        <v>24109752.029999997</v>
      </c>
      <c r="H32" s="80">
        <v>22519503.539999999</v>
      </c>
      <c r="I32" s="80"/>
      <c r="J32" s="80"/>
      <c r="K32" s="80"/>
      <c r="L32" s="80"/>
      <c r="M32" s="80"/>
      <c r="N32" s="80"/>
      <c r="O32" s="80"/>
      <c r="P32" s="80"/>
      <c r="Q32" s="80">
        <f t="shared" si="0"/>
        <v>86771732.109999985</v>
      </c>
      <c r="R32"/>
      <c r="S32" s="164"/>
      <c r="T32"/>
      <c r="U32"/>
      <c r="V32"/>
    </row>
    <row r="33" spans="1:22" x14ac:dyDescent="0.25">
      <c r="B33" s="87" t="s">
        <v>48</v>
      </c>
      <c r="C33" s="112">
        <v>495445489</v>
      </c>
      <c r="D33" s="112"/>
      <c r="E33" s="112">
        <v>31504086.579999998</v>
      </c>
      <c r="F33" s="80">
        <v>31309127.649999999</v>
      </c>
      <c r="G33" s="80">
        <v>45570391.82</v>
      </c>
      <c r="H33" s="80">
        <v>32514723.649999999</v>
      </c>
      <c r="I33" s="80"/>
      <c r="J33" s="80"/>
      <c r="K33" s="80"/>
      <c r="L33" s="80"/>
      <c r="M33" s="80"/>
      <c r="N33" s="80"/>
      <c r="O33" s="80"/>
      <c r="P33" s="80"/>
      <c r="Q33" s="80">
        <f t="shared" si="0"/>
        <v>140898329.69999999</v>
      </c>
      <c r="R33"/>
      <c r="S33" s="164"/>
      <c r="T33"/>
      <c r="U33"/>
      <c r="V33"/>
    </row>
    <row r="34" spans="1:22" x14ac:dyDescent="0.25">
      <c r="A34" s="50"/>
      <c r="B34" s="87" t="s">
        <v>50</v>
      </c>
      <c r="C34" s="112">
        <v>32303900</v>
      </c>
      <c r="D34" s="112"/>
      <c r="E34" s="112">
        <v>1388376.71</v>
      </c>
      <c r="F34" s="80">
        <v>1388376.71</v>
      </c>
      <c r="G34" s="80">
        <v>2875074.3</v>
      </c>
      <c r="H34" s="80">
        <v>2495847.9</v>
      </c>
      <c r="I34" s="80"/>
      <c r="J34" s="80"/>
      <c r="K34" s="80"/>
      <c r="L34" s="80"/>
      <c r="M34" s="80"/>
      <c r="N34" s="80"/>
      <c r="O34" s="80"/>
      <c r="P34" s="80"/>
      <c r="Q34" s="80">
        <f t="shared" si="0"/>
        <v>8147675.6199999992</v>
      </c>
      <c r="R34"/>
      <c r="S34" s="164"/>
      <c r="T34"/>
      <c r="U34"/>
      <c r="V34"/>
    </row>
    <row r="35" spans="1:22" x14ac:dyDescent="0.25">
      <c r="A35" s="50"/>
      <c r="B35" s="87" t="s">
        <v>51</v>
      </c>
      <c r="C35" s="112">
        <v>286978631</v>
      </c>
      <c r="D35" s="112"/>
      <c r="E35" s="112">
        <v>13261961.51</v>
      </c>
      <c r="F35" s="80">
        <v>13021646.380000001</v>
      </c>
      <c r="G35" s="80">
        <v>23318623.400000002</v>
      </c>
      <c r="H35" s="80">
        <v>19549383.690000001</v>
      </c>
      <c r="I35" s="80"/>
      <c r="J35" s="80"/>
      <c r="K35" s="80"/>
      <c r="L35" s="80"/>
      <c r="M35" s="80"/>
      <c r="N35" s="80"/>
      <c r="O35" s="80"/>
      <c r="P35" s="80"/>
      <c r="Q35" s="80">
        <f t="shared" si="0"/>
        <v>69151614.980000004</v>
      </c>
      <c r="R35"/>
      <c r="S35" s="164"/>
      <c r="T35"/>
      <c r="U35"/>
      <c r="V35"/>
    </row>
    <row r="36" spans="1:22" x14ac:dyDescent="0.25">
      <c r="B36" s="87" t="s">
        <v>52</v>
      </c>
      <c r="C36" s="112">
        <v>2241703924</v>
      </c>
      <c r="D36" s="112"/>
      <c r="E36" s="112">
        <v>95722292.409999996</v>
      </c>
      <c r="F36" s="80">
        <v>142355284.24000001</v>
      </c>
      <c r="G36" s="80">
        <v>135972247.91</v>
      </c>
      <c r="H36" s="80">
        <v>170273621.69</v>
      </c>
      <c r="I36" s="80"/>
      <c r="J36" s="80"/>
      <c r="K36" s="80"/>
      <c r="L36" s="80"/>
      <c r="M36" s="80"/>
      <c r="N36" s="80"/>
      <c r="O36" s="80"/>
      <c r="P36" s="80"/>
      <c r="Q36" s="80">
        <f t="shared" si="0"/>
        <v>544323446.25</v>
      </c>
      <c r="R36"/>
      <c r="S36" s="164"/>
      <c r="T36"/>
      <c r="U36"/>
      <c r="V36"/>
    </row>
    <row r="37" spans="1:22" x14ac:dyDescent="0.25">
      <c r="B37" s="87" t="s">
        <v>54</v>
      </c>
      <c r="C37" s="112">
        <v>202587449</v>
      </c>
      <c r="D37" s="112"/>
      <c r="E37" s="112">
        <v>11326564.92</v>
      </c>
      <c r="F37" s="80">
        <v>14616767.199999999</v>
      </c>
      <c r="G37" s="80">
        <v>11970854.609999999</v>
      </c>
      <c r="H37" s="80">
        <v>19766985.629999999</v>
      </c>
      <c r="I37" s="80"/>
      <c r="J37" s="80"/>
      <c r="K37" s="80"/>
      <c r="L37" s="80"/>
      <c r="M37" s="80"/>
      <c r="N37" s="80"/>
      <c r="O37" s="80"/>
      <c r="P37" s="80"/>
      <c r="Q37" s="80">
        <f t="shared" si="0"/>
        <v>57681172.359999999</v>
      </c>
      <c r="R37"/>
      <c r="S37" s="164"/>
      <c r="T37"/>
      <c r="U37"/>
      <c r="V37"/>
    </row>
    <row r="38" spans="1:22" x14ac:dyDescent="0.25">
      <c r="B38" s="87" t="s">
        <v>110</v>
      </c>
      <c r="C38" s="112">
        <v>8001811443</v>
      </c>
      <c r="D38" s="112"/>
      <c r="E38" s="112">
        <v>0</v>
      </c>
      <c r="F38" s="112"/>
      <c r="G38" s="112"/>
      <c r="H38" s="112"/>
      <c r="I38" s="112"/>
      <c r="J38" s="112"/>
      <c r="K38" s="112"/>
      <c r="L38" s="80"/>
      <c r="M38" s="80"/>
      <c r="N38" s="80"/>
      <c r="O38" s="80"/>
      <c r="P38" s="80"/>
      <c r="Q38" s="80">
        <f t="shared" si="0"/>
        <v>0</v>
      </c>
      <c r="R38"/>
      <c r="S38" s="164"/>
      <c r="T38"/>
      <c r="U38"/>
      <c r="V38"/>
    </row>
    <row r="39" spans="1:22" x14ac:dyDescent="0.25">
      <c r="B39" s="87" t="s">
        <v>56</v>
      </c>
      <c r="C39" s="112">
        <v>20000000</v>
      </c>
      <c r="D39" s="112"/>
      <c r="E39" s="112">
        <v>0</v>
      </c>
      <c r="F39" s="112"/>
      <c r="G39" s="112"/>
      <c r="H39" s="112"/>
      <c r="I39" s="112"/>
      <c r="J39" s="112"/>
      <c r="K39" s="112"/>
      <c r="L39" s="112"/>
      <c r="M39" s="112"/>
      <c r="N39" s="112"/>
      <c r="O39" s="112"/>
      <c r="P39" s="112"/>
      <c r="Q39" s="80">
        <f t="shared" si="0"/>
        <v>0</v>
      </c>
      <c r="R39"/>
      <c r="S39" s="164"/>
      <c r="T39"/>
      <c r="U39"/>
      <c r="V39"/>
    </row>
    <row r="40" spans="1:22" x14ac:dyDescent="0.25">
      <c r="B40" s="87" t="s">
        <v>57</v>
      </c>
      <c r="C40" s="112">
        <v>10633259499</v>
      </c>
      <c r="D40" s="112"/>
      <c r="E40" s="112">
        <v>247840704.66999999</v>
      </c>
      <c r="F40" s="80">
        <v>242335743.90000001</v>
      </c>
      <c r="G40" s="80">
        <v>281556523.19</v>
      </c>
      <c r="H40" s="80">
        <v>275827738.41000003</v>
      </c>
      <c r="I40" s="80"/>
      <c r="J40" s="80"/>
      <c r="K40" s="80"/>
      <c r="L40" s="80"/>
      <c r="M40" s="80"/>
      <c r="N40" s="80"/>
      <c r="O40" s="80"/>
      <c r="P40" s="80"/>
      <c r="Q40" s="80">
        <f t="shared" si="0"/>
        <v>1047560710.1700001</v>
      </c>
      <c r="R40"/>
      <c r="S40" s="164"/>
      <c r="T40"/>
      <c r="U40"/>
      <c r="V40"/>
    </row>
    <row r="41" spans="1:22" x14ac:dyDescent="0.25">
      <c r="B41" s="87" t="s">
        <v>58</v>
      </c>
      <c r="C41" s="112">
        <v>6900954671</v>
      </c>
      <c r="D41" s="112"/>
      <c r="E41" s="112">
        <v>0</v>
      </c>
      <c r="F41" s="80"/>
      <c r="G41" s="80"/>
      <c r="H41" s="80"/>
      <c r="I41" s="80"/>
      <c r="J41" s="80"/>
      <c r="K41" s="80"/>
      <c r="L41" s="80"/>
      <c r="M41" s="80"/>
      <c r="N41" s="80"/>
      <c r="O41" s="80"/>
      <c r="P41" s="80"/>
      <c r="Q41" s="80">
        <f t="shared" si="0"/>
        <v>0</v>
      </c>
      <c r="R41"/>
      <c r="S41" s="164"/>
      <c r="T41"/>
      <c r="U41"/>
      <c r="V41"/>
    </row>
    <row r="42" spans="1:22" x14ac:dyDescent="0.25">
      <c r="B42" s="87" t="s">
        <v>59</v>
      </c>
      <c r="C42" s="112">
        <v>372455651</v>
      </c>
      <c r="D42" s="112"/>
      <c r="E42" s="112">
        <v>22348495.949999999</v>
      </c>
      <c r="F42" s="80">
        <v>22639742.129999999</v>
      </c>
      <c r="G42" s="80">
        <v>28682013.379999999</v>
      </c>
      <c r="H42" s="80">
        <v>44401724.299999997</v>
      </c>
      <c r="I42" s="80"/>
      <c r="J42" s="80"/>
      <c r="K42" s="80"/>
      <c r="L42" s="80"/>
      <c r="M42" s="80"/>
      <c r="N42" s="80"/>
      <c r="O42" s="80"/>
      <c r="P42" s="80"/>
      <c r="Q42" s="80">
        <f t="shared" si="0"/>
        <v>118071975.75999999</v>
      </c>
      <c r="R42"/>
      <c r="S42" s="164"/>
      <c r="T42"/>
      <c r="U42"/>
      <c r="V42"/>
    </row>
    <row r="43" spans="1:22" x14ac:dyDescent="0.25">
      <c r="B43" s="87" t="s">
        <v>60</v>
      </c>
      <c r="C43" s="112">
        <v>8244393752</v>
      </c>
      <c r="D43" s="112"/>
      <c r="E43" s="112">
        <v>304989683.27000004</v>
      </c>
      <c r="F43" s="80">
        <v>371039051.13</v>
      </c>
      <c r="G43" s="80">
        <v>371376480.07999998</v>
      </c>
      <c r="H43" s="80">
        <v>492002789.11000001</v>
      </c>
      <c r="I43" s="80"/>
      <c r="J43" s="80"/>
      <c r="K43" s="80"/>
      <c r="L43" s="80"/>
      <c r="M43" s="80"/>
      <c r="N43" s="80"/>
      <c r="O43" s="80"/>
      <c r="P43" s="80"/>
      <c r="Q43" s="80">
        <f t="shared" si="0"/>
        <v>1539408003.5900002</v>
      </c>
      <c r="R43"/>
      <c r="S43" s="164"/>
      <c r="T43"/>
      <c r="U43"/>
      <c r="V43"/>
    </row>
    <row r="44" spans="1:22" x14ac:dyDescent="0.25">
      <c r="B44" s="87" t="s">
        <v>61</v>
      </c>
      <c r="C44" s="112">
        <v>276225000</v>
      </c>
      <c r="D44" s="112"/>
      <c r="E44" s="112">
        <v>13647533.460000001</v>
      </c>
      <c r="F44" s="80">
        <v>15307268.49</v>
      </c>
      <c r="G44" s="80">
        <v>24364120.239999998</v>
      </c>
      <c r="H44" s="80">
        <v>18985596.18</v>
      </c>
      <c r="I44" s="80"/>
      <c r="J44" s="80"/>
      <c r="K44" s="80"/>
      <c r="L44" s="80"/>
      <c r="M44" s="80"/>
      <c r="N44" s="80"/>
      <c r="O44" s="80"/>
      <c r="P44" s="80"/>
      <c r="Q44" s="80">
        <f t="shared" si="0"/>
        <v>72304518.370000005</v>
      </c>
      <c r="R44"/>
      <c r="S44" s="164"/>
      <c r="T44"/>
      <c r="U44"/>
      <c r="V44"/>
    </row>
    <row r="45" spans="1:22" x14ac:dyDescent="0.25">
      <c r="B45" s="87" t="s">
        <v>62</v>
      </c>
      <c r="C45" s="112">
        <v>102701379</v>
      </c>
      <c r="D45" s="112"/>
      <c r="E45" s="112">
        <v>5723239.4900000002</v>
      </c>
      <c r="F45" s="80">
        <v>5092008.1900000004</v>
      </c>
      <c r="G45" s="80">
        <v>5546631.5999999996</v>
      </c>
      <c r="H45" s="80">
        <v>5710490.25</v>
      </c>
      <c r="I45" s="80"/>
      <c r="J45" s="80"/>
      <c r="K45" s="80"/>
      <c r="L45" s="80"/>
      <c r="M45" s="80"/>
      <c r="N45" s="80"/>
      <c r="O45" s="80"/>
      <c r="P45" s="80"/>
      <c r="Q45" s="80">
        <f t="shared" si="0"/>
        <v>22072369.530000001</v>
      </c>
      <c r="R45"/>
      <c r="S45" s="164"/>
      <c r="T45"/>
      <c r="U45"/>
      <c r="V45"/>
    </row>
    <row r="46" spans="1:22" x14ac:dyDescent="0.25">
      <c r="B46" s="87" t="s">
        <v>63</v>
      </c>
      <c r="C46" s="112">
        <v>195360446</v>
      </c>
      <c r="D46" s="112"/>
      <c r="E46" s="112">
        <v>10274936.77</v>
      </c>
      <c r="F46" s="80">
        <v>10928311.029999999</v>
      </c>
      <c r="G46" s="80">
        <v>12140468.779999999</v>
      </c>
      <c r="H46" s="80">
        <v>19562312.449999999</v>
      </c>
      <c r="I46" s="80"/>
      <c r="J46" s="80"/>
      <c r="K46" s="80"/>
      <c r="L46" s="80"/>
      <c r="M46" s="80"/>
      <c r="N46" s="80"/>
      <c r="O46" s="80"/>
      <c r="P46" s="80"/>
      <c r="Q46" s="80">
        <f t="shared" si="0"/>
        <v>52906029.030000001</v>
      </c>
      <c r="R46"/>
      <c r="S46" s="164"/>
      <c r="T46"/>
      <c r="U46"/>
      <c r="V46"/>
    </row>
    <row r="47" spans="1:22" x14ac:dyDescent="0.25">
      <c r="B47" s="87" t="s">
        <v>111</v>
      </c>
      <c r="C47" s="112">
        <v>371707511</v>
      </c>
      <c r="D47" s="112"/>
      <c r="E47" s="112">
        <v>18978907.619999997</v>
      </c>
      <c r="F47" s="80">
        <v>19215988.98</v>
      </c>
      <c r="G47" s="80">
        <v>21369444.609999999</v>
      </c>
      <c r="H47" s="80">
        <v>35017727.659999996</v>
      </c>
      <c r="I47" s="80"/>
      <c r="J47" s="80"/>
      <c r="K47" s="80"/>
      <c r="L47" s="80"/>
      <c r="M47" s="80"/>
      <c r="N47" s="80"/>
      <c r="O47" s="80"/>
      <c r="P47" s="80"/>
      <c r="Q47" s="80">
        <f t="shared" si="0"/>
        <v>94582068.86999999</v>
      </c>
      <c r="R47"/>
      <c r="S47" s="164"/>
      <c r="T47"/>
      <c r="U47"/>
      <c r="V47"/>
    </row>
    <row r="48" spans="1:22" x14ac:dyDescent="0.25">
      <c r="B48" s="87" t="s">
        <v>112</v>
      </c>
      <c r="C48" s="112">
        <v>162648963</v>
      </c>
      <c r="D48" s="112"/>
      <c r="E48" s="112">
        <v>7458526.5800000001</v>
      </c>
      <c r="F48" s="80">
        <v>10230374.66</v>
      </c>
      <c r="G48" s="80">
        <v>11107635.01</v>
      </c>
      <c r="H48" s="80">
        <v>16330938.23</v>
      </c>
      <c r="I48" s="80"/>
      <c r="J48" s="80"/>
      <c r="K48" s="80"/>
      <c r="L48" s="80"/>
      <c r="M48" s="80"/>
      <c r="N48" s="80"/>
      <c r="O48" s="80"/>
      <c r="P48" s="80"/>
      <c r="Q48" s="80">
        <f t="shared" si="0"/>
        <v>45127474.480000004</v>
      </c>
      <c r="R48"/>
      <c r="S48" s="164"/>
      <c r="T48"/>
      <c r="U48"/>
      <c r="V48"/>
    </row>
    <row r="49" spans="2:22" x14ac:dyDescent="0.25">
      <c r="B49" s="87" t="s">
        <v>67</v>
      </c>
      <c r="C49" s="112">
        <v>447091686</v>
      </c>
      <c r="D49" s="112"/>
      <c r="E49" s="112">
        <v>27024638.34</v>
      </c>
      <c r="F49" s="80">
        <v>30420979.060000002</v>
      </c>
      <c r="G49" s="80">
        <v>27817499.469999999</v>
      </c>
      <c r="H49" s="80">
        <v>35606622.460000001</v>
      </c>
      <c r="I49" s="80"/>
      <c r="J49" s="80"/>
      <c r="K49" s="80"/>
      <c r="L49" s="80"/>
      <c r="M49" s="80"/>
      <c r="N49" s="80"/>
      <c r="O49" s="80"/>
      <c r="P49" s="80"/>
      <c r="Q49" s="80">
        <f t="shared" si="0"/>
        <v>120869739.33000001</v>
      </c>
      <c r="R49"/>
      <c r="S49" s="164"/>
      <c r="T49"/>
      <c r="U49"/>
      <c r="V49"/>
    </row>
    <row r="50" spans="2:22" x14ac:dyDescent="0.25">
      <c r="B50" s="87" t="s">
        <v>68</v>
      </c>
      <c r="C50" s="112">
        <v>105500000</v>
      </c>
      <c r="D50" s="112"/>
      <c r="E50" s="112">
        <v>5196527.87</v>
      </c>
      <c r="F50" s="80">
        <v>7304359.4199999999</v>
      </c>
      <c r="G50" s="80">
        <v>8092136.5899999999</v>
      </c>
      <c r="H50" s="80">
        <v>7114487.8200000003</v>
      </c>
      <c r="I50" s="80"/>
      <c r="J50" s="80"/>
      <c r="K50" s="80"/>
      <c r="L50" s="80"/>
      <c r="M50" s="80"/>
      <c r="N50" s="80"/>
      <c r="O50" s="80"/>
      <c r="P50" s="80"/>
      <c r="Q50" s="80">
        <f t="shared" si="0"/>
        <v>27707511.699999999</v>
      </c>
      <c r="R50"/>
      <c r="S50" s="164"/>
      <c r="T50"/>
      <c r="U50"/>
      <c r="V50"/>
    </row>
    <row r="51" spans="2:22" x14ac:dyDescent="0.25">
      <c r="B51" s="87" t="s">
        <v>77</v>
      </c>
      <c r="C51" s="112">
        <v>255843180</v>
      </c>
      <c r="D51" s="112"/>
      <c r="E51" s="112">
        <v>11354930.609999999</v>
      </c>
      <c r="F51" s="80">
        <v>11727688.59</v>
      </c>
      <c r="G51" s="80">
        <v>15648465.370000001</v>
      </c>
      <c r="H51" s="80">
        <v>29134280.850000001</v>
      </c>
      <c r="I51" s="80"/>
      <c r="J51" s="80"/>
      <c r="K51" s="80"/>
      <c r="L51" s="80"/>
      <c r="M51" s="80"/>
      <c r="N51" s="80"/>
      <c r="O51" s="80"/>
      <c r="P51" s="80"/>
      <c r="Q51" s="80">
        <f t="shared" si="0"/>
        <v>67865365.420000002</v>
      </c>
      <c r="R51"/>
      <c r="S51" s="164"/>
      <c r="T51"/>
      <c r="U51"/>
      <c r="V51"/>
    </row>
    <row r="52" spans="2:22" x14ac:dyDescent="0.25">
      <c r="B52" s="87" t="s">
        <v>82</v>
      </c>
      <c r="C52" s="112">
        <v>250078057</v>
      </c>
      <c r="D52" s="112"/>
      <c r="E52" s="112">
        <v>15462916.309999999</v>
      </c>
      <c r="F52" s="80">
        <v>17558065.800000001</v>
      </c>
      <c r="G52" s="80">
        <v>21294353.709999997</v>
      </c>
      <c r="H52" s="80">
        <v>24419110.829999998</v>
      </c>
      <c r="I52" s="80"/>
      <c r="J52" s="80"/>
      <c r="K52" s="80"/>
      <c r="L52" s="80"/>
      <c r="M52" s="80"/>
      <c r="N52" s="80"/>
      <c r="O52" s="80"/>
      <c r="P52" s="80"/>
      <c r="Q52" s="80">
        <f t="shared" si="0"/>
        <v>78734446.649999991</v>
      </c>
      <c r="R52"/>
      <c r="S52" s="164"/>
      <c r="T52"/>
      <c r="U52"/>
      <c r="V52"/>
    </row>
    <row r="53" spans="2:22" x14ac:dyDescent="0.25">
      <c r="B53" s="87" t="s">
        <v>83</v>
      </c>
      <c r="C53" s="112">
        <v>349357729</v>
      </c>
      <c r="D53" s="112"/>
      <c r="E53" s="112">
        <v>33968755.660000004</v>
      </c>
      <c r="F53" s="80">
        <v>23012591.219999999</v>
      </c>
      <c r="G53" s="80">
        <v>23636518.75</v>
      </c>
      <c r="H53" s="80">
        <v>41508115.119999997</v>
      </c>
      <c r="I53" s="80"/>
      <c r="J53" s="80"/>
      <c r="K53" s="80"/>
      <c r="L53" s="80"/>
      <c r="M53" s="80"/>
      <c r="N53" s="80"/>
      <c r="O53" s="80"/>
      <c r="P53" s="80"/>
      <c r="Q53" s="80">
        <f t="shared" si="0"/>
        <v>122125980.75</v>
      </c>
      <c r="R53"/>
      <c r="S53" s="164"/>
      <c r="T53"/>
      <c r="U53"/>
      <c r="V53"/>
    </row>
    <row r="54" spans="2:22" x14ac:dyDescent="0.25">
      <c r="B54" s="87" t="s">
        <v>84</v>
      </c>
      <c r="C54" s="112">
        <v>84192870</v>
      </c>
      <c r="D54" s="112"/>
      <c r="E54" s="112">
        <v>3670744.27</v>
      </c>
      <c r="F54" s="80">
        <v>4599349.47</v>
      </c>
      <c r="G54" s="80">
        <v>6160973.6299999999</v>
      </c>
      <c r="H54" s="80">
        <v>8497268.6699999999</v>
      </c>
      <c r="I54" s="80"/>
      <c r="J54" s="80"/>
      <c r="K54" s="80"/>
      <c r="L54" s="80"/>
      <c r="M54" s="80"/>
      <c r="N54" s="80"/>
      <c r="O54" s="80"/>
      <c r="P54" s="80"/>
      <c r="Q54" s="80">
        <f t="shared" si="0"/>
        <v>22928336.039999999</v>
      </c>
      <c r="R54"/>
      <c r="S54" s="164"/>
      <c r="T54"/>
      <c r="U54"/>
      <c r="V54"/>
    </row>
    <row r="55" spans="2:22" x14ac:dyDescent="0.25">
      <c r="B55" s="87" t="s">
        <v>96</v>
      </c>
      <c r="C55" s="112">
        <v>50000000</v>
      </c>
      <c r="D55" s="112"/>
      <c r="E55" s="112">
        <v>2487948.61</v>
      </c>
      <c r="F55" s="80">
        <v>2576647.3199999998</v>
      </c>
      <c r="G55" s="80">
        <v>4514073.41</v>
      </c>
      <c r="H55" s="80">
        <v>5261601.92</v>
      </c>
      <c r="I55" s="80"/>
      <c r="J55" s="80"/>
      <c r="K55" s="80"/>
      <c r="L55" s="80"/>
      <c r="M55" s="80"/>
      <c r="N55" s="80"/>
      <c r="O55" s="80"/>
      <c r="P55" s="80"/>
      <c r="Q55" s="80">
        <f t="shared" si="0"/>
        <v>14840271.26</v>
      </c>
      <c r="R55"/>
      <c r="S55" s="164"/>
      <c r="T55"/>
      <c r="U55"/>
      <c r="V55"/>
    </row>
    <row r="56" spans="2:22" x14ac:dyDescent="0.25">
      <c r="B56" s="87" t="s">
        <v>85</v>
      </c>
      <c r="C56" s="112">
        <v>80000000</v>
      </c>
      <c r="D56" s="112"/>
      <c r="E56" s="112">
        <v>4031232.79</v>
      </c>
      <c r="F56" s="80">
        <v>3988459.34</v>
      </c>
      <c r="G56" s="80">
        <v>5457132.4900000002</v>
      </c>
      <c r="H56" s="80">
        <v>6120567.3600000003</v>
      </c>
      <c r="I56" s="80"/>
      <c r="J56" s="80"/>
      <c r="K56" s="80"/>
      <c r="L56" s="80"/>
      <c r="M56" s="80"/>
      <c r="N56" s="80"/>
      <c r="O56" s="80"/>
      <c r="P56" s="80"/>
      <c r="Q56" s="80">
        <f t="shared" si="0"/>
        <v>19597391.98</v>
      </c>
      <c r="R56"/>
      <c r="S56" s="164"/>
      <c r="T56"/>
      <c r="U56"/>
      <c r="V56"/>
    </row>
    <row r="57" spans="2:22" x14ac:dyDescent="0.25">
      <c r="B57" s="87" t="s">
        <v>86</v>
      </c>
      <c r="C57" s="112">
        <v>102121197800</v>
      </c>
      <c r="D57" s="112"/>
      <c r="E57" s="112">
        <v>7077361564.9200001</v>
      </c>
      <c r="F57" s="112">
        <v>7213012593.2299995</v>
      </c>
      <c r="G57" s="112">
        <v>7634635058.7199993</v>
      </c>
      <c r="H57" s="112">
        <v>7469219631.1700001</v>
      </c>
      <c r="I57" s="112"/>
      <c r="J57" s="112"/>
      <c r="K57" s="112"/>
      <c r="L57" s="112"/>
      <c r="M57" s="112"/>
      <c r="N57" s="112"/>
      <c r="O57" s="112"/>
      <c r="P57" s="112"/>
      <c r="Q57" s="80">
        <f t="shared" si="0"/>
        <v>29394228848.040001</v>
      </c>
      <c r="R57"/>
      <c r="S57" s="164"/>
      <c r="T57"/>
      <c r="U57"/>
      <c r="V57"/>
    </row>
    <row r="58" spans="2:22" x14ac:dyDescent="0.25">
      <c r="B58" s="10" t="s">
        <v>140</v>
      </c>
      <c r="C58" s="112">
        <v>102121197800</v>
      </c>
      <c r="D58" s="112"/>
      <c r="E58" s="112">
        <v>7077361564.9199991</v>
      </c>
      <c r="F58" s="112">
        <v>7213012593.2300024</v>
      </c>
      <c r="G58" s="112">
        <v>7634635058.7199993</v>
      </c>
      <c r="H58" s="112">
        <v>7469219631.1700001</v>
      </c>
      <c r="I58" s="112"/>
      <c r="J58" s="112"/>
      <c r="K58" s="112"/>
      <c r="L58" s="112"/>
      <c r="M58" s="112"/>
      <c r="N58" s="112"/>
      <c r="O58" s="112"/>
      <c r="P58" s="112"/>
      <c r="Q58" s="80">
        <f t="shared" si="0"/>
        <v>29394228848.040001</v>
      </c>
      <c r="R58"/>
      <c r="S58" s="164"/>
      <c r="T58"/>
      <c r="U58"/>
      <c r="V58"/>
    </row>
    <row r="59" spans="2:22" x14ac:dyDescent="0.25">
      <c r="B59" s="86" t="s">
        <v>141</v>
      </c>
      <c r="C59" s="112">
        <v>76443013385</v>
      </c>
      <c r="D59" s="112"/>
      <c r="E59" s="112">
        <v>5617060531.1799994</v>
      </c>
      <c r="F59" s="112">
        <v>5559152457.7800007</v>
      </c>
      <c r="G59" s="112">
        <v>5719162212.0499992</v>
      </c>
      <c r="H59" s="112">
        <v>5476329446.3500004</v>
      </c>
      <c r="I59" s="112"/>
      <c r="J59" s="112"/>
      <c r="K59" s="112"/>
      <c r="L59" s="112"/>
      <c r="M59" s="112"/>
      <c r="N59" s="112"/>
      <c r="O59" s="112"/>
      <c r="P59" s="112"/>
      <c r="Q59" s="112">
        <f t="shared" si="0"/>
        <v>22371704647.360001</v>
      </c>
      <c r="R59"/>
      <c r="S59" s="164"/>
      <c r="T59"/>
      <c r="U59"/>
      <c r="V59"/>
    </row>
    <row r="60" spans="2:22" x14ac:dyDescent="0.25">
      <c r="B60" s="86" t="s">
        <v>142</v>
      </c>
      <c r="C60" s="112">
        <v>954405812</v>
      </c>
      <c r="D60" s="112"/>
      <c r="E60" s="112">
        <v>63279783.549999997</v>
      </c>
      <c r="F60" s="112">
        <v>70893084.850000009</v>
      </c>
      <c r="G60" s="112">
        <v>57096186.649999999</v>
      </c>
      <c r="H60" s="112">
        <v>80246680.229999989</v>
      </c>
      <c r="I60" s="112"/>
      <c r="J60" s="112"/>
      <c r="K60" s="112"/>
      <c r="L60" s="112"/>
      <c r="M60" s="112"/>
      <c r="N60" s="112"/>
      <c r="O60" s="112"/>
      <c r="P60" s="112"/>
      <c r="Q60" s="112">
        <f t="shared" si="0"/>
        <v>271515735.27999997</v>
      </c>
      <c r="R60"/>
      <c r="S60" s="164"/>
      <c r="T60"/>
      <c r="U60"/>
      <c r="V60"/>
    </row>
    <row r="61" spans="2:22" x14ac:dyDescent="0.25">
      <c r="B61" s="86" t="s">
        <v>175</v>
      </c>
      <c r="C61" s="112">
        <v>284169222</v>
      </c>
      <c r="D61" s="112"/>
      <c r="E61" s="112">
        <v>21865748.440000001</v>
      </c>
      <c r="F61" s="112">
        <v>21809408.780000001</v>
      </c>
      <c r="G61" s="112">
        <v>21728129.329999998</v>
      </c>
      <c r="H61" s="112">
        <v>21854038.260000002</v>
      </c>
      <c r="I61" s="112"/>
      <c r="J61" s="112"/>
      <c r="K61" s="112"/>
      <c r="L61" s="112"/>
      <c r="M61" s="112"/>
      <c r="N61" s="112"/>
      <c r="O61" s="112"/>
      <c r="P61" s="112"/>
      <c r="Q61" s="112">
        <f t="shared" si="0"/>
        <v>87257324.810000002</v>
      </c>
      <c r="R61"/>
      <c r="S61" s="164"/>
      <c r="T61"/>
      <c r="U61"/>
      <c r="V61"/>
    </row>
    <row r="62" spans="2:22" x14ac:dyDescent="0.25">
      <c r="B62" s="86" t="s">
        <v>143</v>
      </c>
      <c r="C62" s="112">
        <v>1686944889</v>
      </c>
      <c r="D62" s="112"/>
      <c r="E62" s="112">
        <v>137399236.38</v>
      </c>
      <c r="F62" s="112">
        <v>115691543.31</v>
      </c>
      <c r="G62" s="112">
        <v>120748113.76000001</v>
      </c>
      <c r="H62" s="112">
        <v>143959337.22</v>
      </c>
      <c r="I62" s="112"/>
      <c r="J62" s="112"/>
      <c r="K62" s="112"/>
      <c r="L62" s="112"/>
      <c r="M62" s="112"/>
      <c r="N62" s="112"/>
      <c r="O62" s="112"/>
      <c r="P62" s="112"/>
      <c r="Q62" s="112">
        <f t="shared" si="0"/>
        <v>517798230.66999996</v>
      </c>
      <c r="R62"/>
      <c r="S62" s="164"/>
      <c r="T62"/>
      <c r="U62"/>
      <c r="V62"/>
    </row>
    <row r="63" spans="2:22" x14ac:dyDescent="0.25">
      <c r="B63" s="86" t="s">
        <v>144</v>
      </c>
      <c r="C63" s="112">
        <v>725696717</v>
      </c>
      <c r="D63" s="112"/>
      <c r="E63" s="112">
        <v>41847027.659999996</v>
      </c>
      <c r="F63" s="112">
        <v>42155560.719999999</v>
      </c>
      <c r="G63" s="112">
        <v>66298708.299999997</v>
      </c>
      <c r="H63" s="112">
        <v>52079124.900000006</v>
      </c>
      <c r="I63" s="112"/>
      <c r="J63" s="112"/>
      <c r="K63" s="112"/>
      <c r="L63" s="112"/>
      <c r="M63" s="112"/>
      <c r="N63" s="112"/>
      <c r="O63" s="112"/>
      <c r="P63" s="112"/>
      <c r="Q63" s="112">
        <f t="shared" si="0"/>
        <v>202380421.58000001</v>
      </c>
      <c r="R63"/>
      <c r="S63" s="164"/>
      <c r="T63"/>
      <c r="U63"/>
      <c r="V63"/>
    </row>
    <row r="64" spans="2:22" x14ac:dyDescent="0.25">
      <c r="B64" s="86" t="s">
        <v>145</v>
      </c>
      <c r="C64" s="112">
        <v>1361558763</v>
      </c>
      <c r="D64" s="112"/>
      <c r="E64" s="112">
        <v>63716080.219999999</v>
      </c>
      <c r="F64" s="112">
        <v>69314805.039999992</v>
      </c>
      <c r="G64" s="112">
        <v>87669541.560000002</v>
      </c>
      <c r="H64" s="112">
        <v>109119378.91</v>
      </c>
      <c r="I64" s="112"/>
      <c r="J64" s="112"/>
      <c r="K64" s="112"/>
      <c r="L64" s="112"/>
      <c r="M64" s="112"/>
      <c r="N64" s="112"/>
      <c r="O64" s="112"/>
      <c r="P64" s="112"/>
      <c r="Q64" s="112">
        <f t="shared" si="0"/>
        <v>329819805.73000002</v>
      </c>
      <c r="R64"/>
      <c r="S64" s="164"/>
      <c r="T64"/>
      <c r="U64"/>
      <c r="V64"/>
    </row>
    <row r="65" spans="2:23" x14ac:dyDescent="0.25">
      <c r="B65" s="86" t="s">
        <v>146</v>
      </c>
      <c r="C65" s="112">
        <v>1855550161</v>
      </c>
      <c r="D65" s="112"/>
      <c r="E65" s="112">
        <v>113492965.80999999</v>
      </c>
      <c r="F65" s="112">
        <v>133323017.84999999</v>
      </c>
      <c r="G65" s="112">
        <v>142620846.78</v>
      </c>
      <c r="H65" s="112">
        <v>79770936.109999999</v>
      </c>
      <c r="I65" s="112"/>
      <c r="J65" s="112"/>
      <c r="K65" s="112"/>
      <c r="L65" s="112"/>
      <c r="M65" s="112"/>
      <c r="N65" s="112"/>
      <c r="O65" s="112"/>
      <c r="P65" s="112"/>
      <c r="Q65" s="112">
        <f t="shared" si="0"/>
        <v>469207766.54999995</v>
      </c>
      <c r="R65"/>
      <c r="S65" s="164"/>
      <c r="T65"/>
      <c r="U65"/>
      <c r="V65"/>
    </row>
    <row r="66" spans="2:23" x14ac:dyDescent="0.25">
      <c r="B66" s="86" t="s">
        <v>147</v>
      </c>
      <c r="C66" s="112">
        <v>995001263</v>
      </c>
      <c r="D66" s="112"/>
      <c r="E66" s="112">
        <v>69018322.299999997</v>
      </c>
      <c r="F66" s="112">
        <v>69588768.060000002</v>
      </c>
      <c r="G66" s="112">
        <v>89588351.549999997</v>
      </c>
      <c r="H66" s="112">
        <v>71437081.840000004</v>
      </c>
      <c r="I66" s="112"/>
      <c r="J66" s="112"/>
      <c r="K66" s="112"/>
      <c r="L66" s="112"/>
      <c r="M66" s="112"/>
      <c r="N66" s="112"/>
      <c r="O66" s="112"/>
      <c r="P66" s="112"/>
      <c r="Q66" s="112">
        <f t="shared" si="0"/>
        <v>299632523.75</v>
      </c>
      <c r="R66"/>
      <c r="S66" s="164"/>
      <c r="T66"/>
      <c r="U66"/>
      <c r="V66"/>
    </row>
    <row r="67" spans="2:23" x14ac:dyDescent="0.25">
      <c r="B67" s="86" t="s">
        <v>148</v>
      </c>
      <c r="C67" s="112">
        <v>1134638626</v>
      </c>
      <c r="D67" s="112"/>
      <c r="E67" s="112">
        <v>63787405.630000003</v>
      </c>
      <c r="F67" s="112">
        <v>67135038.579999998</v>
      </c>
      <c r="G67" s="112">
        <v>73509039.179999992</v>
      </c>
      <c r="H67" s="112">
        <v>110597486.95</v>
      </c>
      <c r="I67" s="112"/>
      <c r="J67" s="112"/>
      <c r="K67" s="112"/>
      <c r="L67" s="112"/>
      <c r="M67" s="112"/>
      <c r="N67" s="112"/>
      <c r="O67" s="112"/>
      <c r="P67" s="112"/>
      <c r="Q67" s="112">
        <f t="shared" si="0"/>
        <v>315028970.33999997</v>
      </c>
      <c r="R67"/>
      <c r="S67" s="164"/>
      <c r="T67"/>
      <c r="U67"/>
      <c r="V67"/>
    </row>
    <row r="68" spans="2:23" x14ac:dyDescent="0.25">
      <c r="B68" s="86" t="s">
        <v>160</v>
      </c>
      <c r="C68" s="112">
        <v>1350574283</v>
      </c>
      <c r="D68" s="112"/>
      <c r="E68" s="112">
        <v>97500366.109999999</v>
      </c>
      <c r="F68" s="112">
        <v>98746987.030000001</v>
      </c>
      <c r="G68" s="112">
        <v>129401194.84999999</v>
      </c>
      <c r="H68" s="112">
        <v>85034586.850000009</v>
      </c>
      <c r="I68" s="112"/>
      <c r="J68" s="112"/>
      <c r="K68" s="112"/>
      <c r="L68" s="112"/>
      <c r="M68" s="112"/>
      <c r="N68" s="112"/>
      <c r="O68" s="112"/>
      <c r="P68" s="112"/>
      <c r="Q68" s="112">
        <f t="shared" si="0"/>
        <v>410683134.84000003</v>
      </c>
      <c r="R68"/>
      <c r="S68" s="164"/>
      <c r="T68"/>
      <c r="U68"/>
      <c r="V68"/>
    </row>
    <row r="69" spans="2:23" x14ac:dyDescent="0.25">
      <c r="B69" s="86" t="s">
        <v>161</v>
      </c>
      <c r="C69" s="112">
        <v>237710336</v>
      </c>
      <c r="D69" s="112"/>
      <c r="E69" s="112">
        <v>10959436.609999999</v>
      </c>
      <c r="F69" s="112">
        <v>11003712.279999999</v>
      </c>
      <c r="G69" s="112">
        <v>25722497.449999999</v>
      </c>
      <c r="H69" s="112">
        <v>13309626.49</v>
      </c>
      <c r="I69" s="112"/>
      <c r="J69" s="112"/>
      <c r="K69" s="112"/>
      <c r="L69" s="112"/>
      <c r="M69" s="112"/>
      <c r="N69" s="112"/>
      <c r="O69" s="112"/>
      <c r="P69" s="112"/>
      <c r="Q69" s="112">
        <f t="shared" si="0"/>
        <v>60995272.830000006</v>
      </c>
      <c r="R69"/>
      <c r="S69" s="164"/>
      <c r="T69"/>
      <c r="U69"/>
      <c r="V69"/>
    </row>
    <row r="70" spans="2:23" x14ac:dyDescent="0.25">
      <c r="B70" s="86" t="s">
        <v>151</v>
      </c>
      <c r="C70" s="112">
        <v>373148530</v>
      </c>
      <c r="D70" s="112"/>
      <c r="E70" s="112">
        <v>22042463.039999999</v>
      </c>
      <c r="F70" s="112">
        <v>23296727.600000001</v>
      </c>
      <c r="G70" s="112">
        <v>31165363.690000001</v>
      </c>
      <c r="H70" s="112">
        <v>26468806.059999999</v>
      </c>
      <c r="I70" s="112"/>
      <c r="J70" s="112"/>
      <c r="K70" s="112"/>
      <c r="L70" s="112"/>
      <c r="M70" s="112"/>
      <c r="N70" s="112"/>
      <c r="O70" s="112"/>
      <c r="P70" s="112"/>
      <c r="Q70" s="112">
        <f t="shared" si="0"/>
        <v>102973360.39</v>
      </c>
      <c r="R70"/>
      <c r="S70" s="164"/>
      <c r="T70"/>
      <c r="U70"/>
      <c r="V70"/>
      <c r="W70" s="112"/>
    </row>
    <row r="71" spans="2:23" x14ac:dyDescent="0.25">
      <c r="B71" s="86" t="s">
        <v>152</v>
      </c>
      <c r="C71" s="112">
        <v>930676179</v>
      </c>
      <c r="D71" s="112"/>
      <c r="E71" s="112">
        <v>71988704.069999993</v>
      </c>
      <c r="F71" s="112">
        <v>72873458.030000001</v>
      </c>
      <c r="G71" s="112">
        <v>74712382.930000007</v>
      </c>
      <c r="H71" s="112">
        <v>73997199.590000004</v>
      </c>
      <c r="I71" s="112"/>
      <c r="J71" s="112"/>
      <c r="K71" s="112"/>
      <c r="L71" s="112"/>
      <c r="M71" s="112"/>
      <c r="N71" s="112"/>
      <c r="O71" s="112"/>
      <c r="P71" s="112"/>
      <c r="Q71" s="112">
        <f t="shared" si="0"/>
        <v>293571744.62</v>
      </c>
      <c r="R71"/>
      <c r="S71" s="164"/>
      <c r="T71"/>
      <c r="U71"/>
      <c r="V71"/>
    </row>
    <row r="72" spans="2:23" x14ac:dyDescent="0.25">
      <c r="B72" s="86" t="s">
        <v>162</v>
      </c>
      <c r="C72" s="112">
        <v>1743121626</v>
      </c>
      <c r="D72" s="112"/>
      <c r="E72" s="112">
        <v>84403772.709999993</v>
      </c>
      <c r="F72" s="112">
        <v>102282262.55999999</v>
      </c>
      <c r="G72" s="112">
        <v>122011867.90000001</v>
      </c>
      <c r="H72" s="112">
        <v>107884100.45</v>
      </c>
      <c r="I72" s="112"/>
      <c r="J72" s="112"/>
      <c r="K72" s="112"/>
      <c r="L72" s="112"/>
      <c r="M72" s="112"/>
      <c r="N72" s="112"/>
      <c r="O72" s="112"/>
      <c r="P72" s="112"/>
      <c r="Q72" s="112">
        <f t="shared" ref="Q72:Q87" si="1">SUM(E72:P72)</f>
        <v>416582003.61999995</v>
      </c>
      <c r="R72"/>
      <c r="S72" s="164"/>
      <c r="T72"/>
      <c r="U72"/>
      <c r="V72"/>
    </row>
    <row r="73" spans="2:23" x14ac:dyDescent="0.25">
      <c r="B73" s="86" t="s">
        <v>166</v>
      </c>
      <c r="C73" s="112">
        <v>1141000000</v>
      </c>
      <c r="D73" s="112"/>
      <c r="E73" s="112">
        <v>71049516.659999996</v>
      </c>
      <c r="F73" s="112">
        <v>77479135.329999998</v>
      </c>
      <c r="G73" s="112">
        <v>100439523.84999999</v>
      </c>
      <c r="H73" s="112">
        <v>91745850.560000002</v>
      </c>
      <c r="I73" s="112"/>
      <c r="J73" s="112"/>
      <c r="K73" s="112"/>
      <c r="L73" s="112"/>
      <c r="M73" s="112"/>
      <c r="N73" s="112"/>
      <c r="O73" s="112"/>
      <c r="P73" s="112"/>
      <c r="Q73" s="112">
        <f t="shared" si="1"/>
        <v>340714026.39999998</v>
      </c>
      <c r="R73"/>
      <c r="S73" s="164"/>
      <c r="T73"/>
      <c r="U73"/>
      <c r="V73"/>
    </row>
    <row r="74" spans="2:23" x14ac:dyDescent="0.25">
      <c r="B74" s="86" t="s">
        <v>167</v>
      </c>
      <c r="C74" s="112">
        <v>10102358727</v>
      </c>
      <c r="D74" s="112"/>
      <c r="E74" s="112">
        <v>483932818.87</v>
      </c>
      <c r="F74" s="112">
        <v>610652786.71000004</v>
      </c>
      <c r="G74" s="112">
        <v>707029376.14999998</v>
      </c>
      <c r="H74" s="112">
        <v>840899676.91000009</v>
      </c>
      <c r="I74" s="112"/>
      <c r="J74" s="112"/>
      <c r="K74" s="112"/>
      <c r="L74" s="112"/>
      <c r="M74" s="112"/>
      <c r="N74" s="112"/>
      <c r="O74" s="112"/>
      <c r="P74" s="112"/>
      <c r="Q74" s="112">
        <f t="shared" si="1"/>
        <v>2642514658.6400003</v>
      </c>
      <c r="R74"/>
      <c r="S74" s="164"/>
      <c r="T74"/>
      <c r="U74"/>
      <c r="V74"/>
    </row>
    <row r="75" spans="2:23" x14ac:dyDescent="0.25">
      <c r="B75" s="86" t="s">
        <v>177</v>
      </c>
      <c r="C75" s="112">
        <v>801629281</v>
      </c>
      <c r="D75" s="112"/>
      <c r="E75" s="112">
        <v>44017385.68</v>
      </c>
      <c r="F75" s="112">
        <v>67613838.719999999</v>
      </c>
      <c r="G75" s="112">
        <v>65731722.740000002</v>
      </c>
      <c r="H75" s="112">
        <v>84486273.489999995</v>
      </c>
      <c r="I75" s="112"/>
      <c r="J75" s="112"/>
      <c r="K75" s="112"/>
      <c r="L75" s="112"/>
      <c r="M75" s="112"/>
      <c r="N75" s="112"/>
      <c r="O75" s="112"/>
      <c r="P75" s="112"/>
      <c r="Q75" s="112">
        <f t="shared" si="1"/>
        <v>261849220.63</v>
      </c>
      <c r="R75"/>
      <c r="S75" s="164"/>
      <c r="T75"/>
      <c r="U75"/>
      <c r="V75"/>
    </row>
    <row r="76" spans="2:23" x14ac:dyDescent="0.25">
      <c r="B76" s="87" t="s">
        <v>87</v>
      </c>
      <c r="C76" s="112">
        <v>90434062</v>
      </c>
      <c r="D76" s="112"/>
      <c r="E76" s="112">
        <v>4704516.01</v>
      </c>
      <c r="F76" s="112">
        <v>6010462.3399999999</v>
      </c>
      <c r="G76" s="112">
        <v>5981213.6899999995</v>
      </c>
      <c r="H76" s="112">
        <v>6000172.4900000002</v>
      </c>
      <c r="I76" s="112"/>
      <c r="J76" s="112"/>
      <c r="K76" s="112"/>
      <c r="L76" s="112"/>
      <c r="M76" s="112"/>
      <c r="N76" s="112"/>
      <c r="O76" s="112"/>
      <c r="P76" s="112"/>
      <c r="Q76" s="112">
        <f t="shared" si="1"/>
        <v>22696364.530000001</v>
      </c>
      <c r="R76"/>
      <c r="S76" s="164"/>
      <c r="T76"/>
      <c r="U76"/>
      <c r="V76"/>
    </row>
    <row r="77" spans="2:23" x14ac:dyDescent="0.25">
      <c r="B77" s="87" t="s">
        <v>97</v>
      </c>
      <c r="C77" s="112">
        <v>4431281406</v>
      </c>
      <c r="D77" s="112"/>
      <c r="E77" s="112">
        <v>69196190.159999996</v>
      </c>
      <c r="F77" s="112">
        <v>64802944.880000003</v>
      </c>
      <c r="G77" s="112">
        <v>511140167.52999997</v>
      </c>
      <c r="H77" s="112">
        <v>118527639.11999999</v>
      </c>
      <c r="I77" s="112"/>
      <c r="J77" s="112"/>
      <c r="K77" s="112"/>
      <c r="L77" s="112"/>
      <c r="M77" s="112"/>
      <c r="N77" s="112"/>
      <c r="O77" s="112"/>
      <c r="P77" s="112"/>
      <c r="Q77" s="112">
        <f t="shared" si="1"/>
        <v>763666941.68999994</v>
      </c>
      <c r="R77"/>
      <c r="S77" s="164"/>
      <c r="T77"/>
      <c r="U77"/>
      <c r="V77"/>
    </row>
    <row r="78" spans="2:23" x14ac:dyDescent="0.25">
      <c r="B78" s="87" t="s">
        <v>107</v>
      </c>
      <c r="C78" s="80">
        <v>277317150</v>
      </c>
      <c r="D78" s="80"/>
      <c r="E78" s="80">
        <v>16946701.73</v>
      </c>
      <c r="F78" s="80">
        <v>15058454.48</v>
      </c>
      <c r="G78" s="80">
        <v>17723746.07</v>
      </c>
      <c r="H78" s="80">
        <v>41387022.839999996</v>
      </c>
      <c r="I78" s="80"/>
      <c r="J78" s="80"/>
      <c r="K78" s="80"/>
      <c r="L78" s="80"/>
      <c r="M78" s="80"/>
      <c r="N78" s="80"/>
      <c r="O78" s="80"/>
      <c r="P78" s="80"/>
      <c r="Q78" s="80">
        <f t="shared" si="1"/>
        <v>91115925.120000005</v>
      </c>
      <c r="R78"/>
      <c r="S78" s="164"/>
      <c r="T78"/>
      <c r="U78"/>
      <c r="V78"/>
    </row>
    <row r="79" spans="2:23" x14ac:dyDescent="0.25">
      <c r="B79" s="87" t="s">
        <v>127</v>
      </c>
      <c r="C79" s="80">
        <v>354000000</v>
      </c>
      <c r="D79" s="80"/>
      <c r="E79" s="80">
        <v>15661978.83</v>
      </c>
      <c r="F79" s="80">
        <v>17672985.32</v>
      </c>
      <c r="G79" s="80">
        <v>19955426.75</v>
      </c>
      <c r="H79" s="80">
        <v>16239119.119999999</v>
      </c>
      <c r="I79" s="80"/>
      <c r="J79" s="80"/>
      <c r="K79" s="80"/>
      <c r="L79" s="80"/>
      <c r="M79" s="80"/>
      <c r="N79" s="80"/>
      <c r="O79" s="80"/>
      <c r="P79" s="80"/>
      <c r="Q79" s="80">
        <f t="shared" si="1"/>
        <v>69529510.019999996</v>
      </c>
      <c r="R79"/>
      <c r="S79" s="164"/>
      <c r="T79"/>
      <c r="U79"/>
      <c r="V79"/>
    </row>
    <row r="80" spans="2:23" x14ac:dyDescent="0.25">
      <c r="B80" s="87" t="s">
        <v>183</v>
      </c>
      <c r="C80" s="80">
        <v>5000000</v>
      </c>
      <c r="D80" s="80"/>
      <c r="E80" s="80">
        <v>0</v>
      </c>
      <c r="F80" s="80"/>
      <c r="G80" s="80"/>
      <c r="H80" s="80"/>
      <c r="I80" s="80"/>
      <c r="J80" s="80"/>
      <c r="K80" s="80"/>
      <c r="L80" s="80"/>
      <c r="M80" s="80"/>
      <c r="N80" s="80"/>
      <c r="O80" s="80"/>
      <c r="P80" s="80"/>
      <c r="Q80" s="80">
        <f t="shared" si="1"/>
        <v>0</v>
      </c>
      <c r="R80"/>
      <c r="S80" s="164"/>
      <c r="T80"/>
      <c r="U80"/>
      <c r="V80"/>
    </row>
    <row r="81" spans="2:22" x14ac:dyDescent="0.25">
      <c r="B81" s="87" t="s">
        <v>168</v>
      </c>
      <c r="C81" s="80">
        <v>162500000</v>
      </c>
      <c r="D81" s="80"/>
      <c r="E81" s="80">
        <v>4934441.34</v>
      </c>
      <c r="F81" s="80">
        <v>15498425.6</v>
      </c>
      <c r="G81" s="80">
        <v>14068194.68</v>
      </c>
      <c r="H81" s="80">
        <v>12206786.02</v>
      </c>
      <c r="I81" s="80"/>
      <c r="J81" s="80"/>
      <c r="K81" s="80"/>
      <c r="L81" s="80"/>
      <c r="M81" s="80"/>
      <c r="N81" s="80"/>
      <c r="O81" s="80"/>
      <c r="P81" s="80"/>
      <c r="Q81" s="80">
        <f t="shared" si="1"/>
        <v>46707847.640000001</v>
      </c>
      <c r="R81"/>
      <c r="S81" s="164"/>
      <c r="T81"/>
      <c r="U81"/>
      <c r="V81"/>
    </row>
    <row r="82" spans="2:22" x14ac:dyDescent="0.25">
      <c r="B82" s="87" t="s">
        <v>169</v>
      </c>
      <c r="C82" s="80">
        <v>12027715656</v>
      </c>
      <c r="D82" s="80"/>
      <c r="E82" s="80">
        <v>562226226.97000003</v>
      </c>
      <c r="F82" s="80">
        <v>692042098.25999999</v>
      </c>
      <c r="G82" s="80">
        <v>763257668.52999997</v>
      </c>
      <c r="H82" s="80">
        <v>1404259163.1999998</v>
      </c>
      <c r="I82" s="80"/>
      <c r="J82" s="80"/>
      <c r="K82" s="80"/>
      <c r="L82" s="80"/>
      <c r="M82" s="80"/>
      <c r="N82" s="80"/>
      <c r="O82" s="80"/>
      <c r="P82" s="80"/>
      <c r="Q82" s="80">
        <f t="shared" si="1"/>
        <v>3421785156.96</v>
      </c>
      <c r="R82"/>
      <c r="S82" s="164"/>
      <c r="T82"/>
      <c r="U82"/>
      <c r="V82"/>
    </row>
    <row r="83" spans="2:22" x14ac:dyDescent="0.25">
      <c r="B83" s="87" t="s">
        <v>178</v>
      </c>
      <c r="C83" s="80">
        <v>53500000</v>
      </c>
      <c r="D83" s="80"/>
      <c r="E83" s="80">
        <v>986184.13</v>
      </c>
      <c r="F83" s="80">
        <v>4823975.95</v>
      </c>
      <c r="G83" s="80">
        <v>3480796.8</v>
      </c>
      <c r="H83" s="80">
        <v>2014804.24</v>
      </c>
      <c r="I83" s="80"/>
      <c r="J83" s="80"/>
      <c r="K83" s="80"/>
      <c r="L83" s="80"/>
      <c r="M83" s="80"/>
      <c r="N83" s="80"/>
      <c r="O83" s="80"/>
      <c r="P83" s="80"/>
      <c r="Q83" s="80">
        <f t="shared" si="1"/>
        <v>11305761.119999999</v>
      </c>
      <c r="R83"/>
      <c r="S83" s="164"/>
      <c r="T83"/>
      <c r="U83"/>
      <c r="V83"/>
    </row>
    <row r="84" spans="2:22" x14ac:dyDescent="0.25">
      <c r="B84" s="87" t="s">
        <v>184</v>
      </c>
      <c r="C84" s="80">
        <v>66000000</v>
      </c>
      <c r="D84" s="80"/>
      <c r="E84" s="80">
        <v>1875420.71</v>
      </c>
      <c r="F84" s="80">
        <v>2347565.89</v>
      </c>
      <c r="G84" s="80">
        <v>3604409.25</v>
      </c>
      <c r="H84" s="80">
        <v>3293090.07</v>
      </c>
      <c r="I84" s="80"/>
      <c r="J84" s="80"/>
      <c r="K84" s="80"/>
      <c r="L84" s="80"/>
      <c r="M84" s="80"/>
      <c r="N84" s="80"/>
      <c r="O84" s="80"/>
      <c r="P84" s="80"/>
      <c r="Q84" s="80">
        <f t="shared" si="1"/>
        <v>11120485.92</v>
      </c>
      <c r="R84"/>
      <c r="S84" s="164"/>
      <c r="T84"/>
      <c r="U84"/>
      <c r="V84"/>
    </row>
    <row r="85" spans="2:22" x14ac:dyDescent="0.25">
      <c r="B85" s="87" t="s">
        <v>185</v>
      </c>
      <c r="C85" s="80">
        <v>185561245</v>
      </c>
      <c r="D85" s="80"/>
      <c r="E85" s="80">
        <v>9077990.6600000001</v>
      </c>
      <c r="F85" s="80">
        <v>9345012.0099999998</v>
      </c>
      <c r="G85" s="80">
        <v>9357211.9499999993</v>
      </c>
      <c r="H85" s="80">
        <v>12120107.08</v>
      </c>
      <c r="I85" s="80"/>
      <c r="J85" s="80"/>
      <c r="K85" s="80"/>
      <c r="L85" s="80"/>
      <c r="M85" s="80"/>
      <c r="N85" s="80"/>
      <c r="O85" s="80"/>
      <c r="P85" s="80"/>
      <c r="Q85" s="80">
        <f t="shared" si="1"/>
        <v>39900321.700000003</v>
      </c>
      <c r="R85"/>
      <c r="S85" s="164"/>
      <c r="T85"/>
      <c r="U85"/>
      <c r="V85"/>
    </row>
    <row r="86" spans="2:22" x14ac:dyDescent="0.25">
      <c r="B86" s="87" t="s">
        <v>186</v>
      </c>
      <c r="C86" s="80">
        <v>306985449</v>
      </c>
      <c r="D86" s="80"/>
      <c r="E86" s="80">
        <v>15570420.560000001</v>
      </c>
      <c r="F86" s="80">
        <v>19741529.260000002</v>
      </c>
      <c r="G86" s="80">
        <v>17125925.900000002</v>
      </c>
      <c r="H86" s="80">
        <v>19320451.93</v>
      </c>
      <c r="I86" s="80"/>
      <c r="J86" s="80"/>
      <c r="K86" s="80"/>
      <c r="L86" s="80"/>
      <c r="M86" s="80"/>
      <c r="N86" s="80"/>
      <c r="O86" s="80"/>
      <c r="P86" s="80"/>
      <c r="Q86" s="80">
        <f t="shared" si="1"/>
        <v>71758327.650000006</v>
      </c>
      <c r="R86"/>
      <c r="S86" s="164"/>
      <c r="T86"/>
      <c r="U86"/>
      <c r="V86"/>
    </row>
    <row r="87" spans="2:22" x14ac:dyDescent="0.25">
      <c r="B87" s="87" t="s">
        <v>190</v>
      </c>
      <c r="C87" s="80">
        <v>2803796528</v>
      </c>
      <c r="D87" s="80"/>
      <c r="E87" s="80">
        <v>170535398.63999999</v>
      </c>
      <c r="F87" s="80">
        <v>170314237.34999999</v>
      </c>
      <c r="G87" s="80">
        <v>182273263.71000001</v>
      </c>
      <c r="H87" s="80">
        <v>191357727.00999999</v>
      </c>
      <c r="I87" s="80"/>
      <c r="J87" s="80"/>
      <c r="K87" s="80"/>
      <c r="L87" s="80"/>
      <c r="M87" s="80"/>
      <c r="N87" s="80"/>
      <c r="O87" s="80"/>
      <c r="P87" s="80"/>
      <c r="Q87" s="80">
        <f t="shared" si="1"/>
        <v>714480626.71000004</v>
      </c>
      <c r="R87"/>
      <c r="S87" s="164"/>
      <c r="T87"/>
      <c r="U87"/>
      <c r="V87"/>
    </row>
    <row r="88" spans="2:22" x14ac:dyDescent="0.25">
      <c r="B88" s="94" t="s">
        <v>128</v>
      </c>
      <c r="C88" s="85">
        <f t="shared" ref="C88:D88" si="2">SUM(C10:C57)+SUM(C76:C87)</f>
        <v>205120741155</v>
      </c>
      <c r="D88" s="85">
        <f t="shared" si="2"/>
        <v>0</v>
      </c>
      <c r="E88" s="92">
        <f>SUM(E10:E57)+SUM(E76:E87)</f>
        <v>10100402049.440001</v>
      </c>
      <c r="F88" s="92">
        <f t="shared" ref="F88:P88" si="3">SUM(F10:F57)+SUM(F76:F87)</f>
        <v>10846902471.49</v>
      </c>
      <c r="G88" s="92">
        <f t="shared" si="3"/>
        <v>11725716879.85</v>
      </c>
      <c r="H88" s="92">
        <f t="shared" si="3"/>
        <v>11675121534.139999</v>
      </c>
      <c r="I88" s="92">
        <f t="shared" si="3"/>
        <v>0</v>
      </c>
      <c r="J88" s="92">
        <f t="shared" si="3"/>
        <v>0</v>
      </c>
      <c r="K88" s="92">
        <f t="shared" si="3"/>
        <v>0</v>
      </c>
      <c r="L88" s="92">
        <f t="shared" si="3"/>
        <v>0</v>
      </c>
      <c r="M88" s="92">
        <f t="shared" si="3"/>
        <v>0</v>
      </c>
      <c r="N88" s="92">
        <f t="shared" si="3"/>
        <v>0</v>
      </c>
      <c r="O88" s="92">
        <f t="shared" si="3"/>
        <v>0</v>
      </c>
      <c r="P88" s="92">
        <f t="shared" si="3"/>
        <v>0</v>
      </c>
      <c r="Q88" s="92">
        <f>SUM(Q10:Q57)+SUM(Q76:Q87)</f>
        <v>44348142934.919998</v>
      </c>
      <c r="R88"/>
      <c r="S88"/>
      <c r="T88"/>
      <c r="U88"/>
      <c r="V88"/>
    </row>
    <row r="89" spans="2:22" x14ac:dyDescent="0.25">
      <c r="C89" s="44"/>
      <c r="D89" s="44"/>
      <c r="E89" s="91"/>
      <c r="F89" s="91"/>
      <c r="G89" s="91"/>
      <c r="H89" s="82"/>
      <c r="I89" s="82"/>
      <c r="J89" s="82"/>
      <c r="K89" s="82"/>
      <c r="L89" s="82"/>
      <c r="M89" s="82"/>
      <c r="N89" s="82"/>
      <c r="O89" s="82"/>
      <c r="P89" s="82"/>
      <c r="Q89" s="82"/>
      <c r="R89" s="112"/>
      <c r="S89"/>
      <c r="T89" s="4"/>
      <c r="U89"/>
      <c r="V89"/>
    </row>
    <row r="90" spans="2:22" ht="17.25" x14ac:dyDescent="0.25">
      <c r="B90" s="94"/>
      <c r="C90" s="49"/>
      <c r="D90" s="104"/>
      <c r="E90" s="90" t="s">
        <v>10</v>
      </c>
      <c r="F90" s="90" t="s">
        <v>11</v>
      </c>
      <c r="G90" s="90" t="s">
        <v>12</v>
      </c>
      <c r="H90" s="90" t="s">
        <v>13</v>
      </c>
      <c r="I90" s="90" t="s">
        <v>14</v>
      </c>
      <c r="J90" s="90" t="s">
        <v>15</v>
      </c>
      <c r="K90" s="90" t="s">
        <v>16</v>
      </c>
      <c r="L90" s="90" t="s">
        <v>17</v>
      </c>
      <c r="M90" s="90" t="s">
        <v>18</v>
      </c>
      <c r="N90" s="90" t="s">
        <v>19</v>
      </c>
      <c r="O90" s="90" t="s">
        <v>20</v>
      </c>
      <c r="P90" s="90" t="s">
        <v>21</v>
      </c>
      <c r="Q90" s="101" t="s">
        <v>22</v>
      </c>
      <c r="U90"/>
    </row>
    <row r="91" spans="2:22" x14ac:dyDescent="0.25">
      <c r="B91" s="72" t="s">
        <v>34</v>
      </c>
      <c r="C91" s="80">
        <v>2000000</v>
      </c>
      <c r="D91" s="80"/>
      <c r="E91" s="80">
        <v>0</v>
      </c>
      <c r="F91" s="80">
        <v>0</v>
      </c>
      <c r="G91" s="80">
        <v>180000</v>
      </c>
      <c r="H91" s="80">
        <v>0</v>
      </c>
      <c r="I91" s="80"/>
      <c r="J91" s="80"/>
      <c r="K91" s="80"/>
      <c r="L91" s="80"/>
      <c r="M91" s="80"/>
      <c r="N91" s="80"/>
      <c r="O91" s="80"/>
      <c r="P91" s="80"/>
      <c r="Q91" s="80">
        <f>SUM(E91:P91)</f>
        <v>180000</v>
      </c>
      <c r="U91"/>
    </row>
    <row r="92" spans="2:22" s="63" customFormat="1" x14ac:dyDescent="0.25">
      <c r="B92" s="72" t="s">
        <v>57</v>
      </c>
      <c r="C92" s="80">
        <v>53000000</v>
      </c>
      <c r="D92" s="80"/>
      <c r="E92" s="80">
        <v>0</v>
      </c>
      <c r="F92" s="80">
        <v>0</v>
      </c>
      <c r="G92" s="80">
        <v>0</v>
      </c>
      <c r="H92" s="80">
        <v>0</v>
      </c>
      <c r="I92" s="80"/>
      <c r="J92" s="80"/>
      <c r="K92" s="80"/>
      <c r="L92" s="80"/>
      <c r="M92" s="80"/>
      <c r="N92" s="80"/>
      <c r="O92" s="80"/>
      <c r="P92" s="80"/>
      <c r="Q92" s="80"/>
    </row>
    <row r="93" spans="2:22" s="63" customFormat="1" x14ac:dyDescent="0.25">
      <c r="B93" s="72" t="s">
        <v>58</v>
      </c>
      <c r="C93" s="80">
        <v>1328308604</v>
      </c>
      <c r="D93" s="80"/>
      <c r="E93" s="80">
        <v>0</v>
      </c>
      <c r="F93" s="80">
        <v>0</v>
      </c>
      <c r="G93" s="80">
        <v>0</v>
      </c>
      <c r="H93" s="80">
        <v>0</v>
      </c>
      <c r="I93" s="80"/>
      <c r="J93" s="80"/>
      <c r="K93" s="80"/>
      <c r="L93" s="80"/>
      <c r="M93" s="80"/>
      <c r="N93" s="80"/>
      <c r="O93" s="80"/>
      <c r="P93" s="80"/>
      <c r="Q93" s="80">
        <f>SUM(E93:P93)</f>
        <v>0</v>
      </c>
    </row>
    <row r="94" spans="2:22" s="63" customFormat="1" x14ac:dyDescent="0.25">
      <c r="B94" s="94" t="s">
        <v>129</v>
      </c>
      <c r="C94" s="85">
        <f t="shared" ref="C94:P94" si="4">SUM(C91:C93)</f>
        <v>1383308604</v>
      </c>
      <c r="D94" s="85">
        <f t="shared" si="4"/>
        <v>0</v>
      </c>
      <c r="E94" s="81">
        <f t="shared" si="4"/>
        <v>0</v>
      </c>
      <c r="F94" s="81">
        <f t="shared" si="4"/>
        <v>0</v>
      </c>
      <c r="G94" s="81">
        <f t="shared" si="4"/>
        <v>180000</v>
      </c>
      <c r="H94" s="81">
        <f t="shared" si="4"/>
        <v>0</v>
      </c>
      <c r="I94" s="81">
        <f t="shared" si="4"/>
        <v>0</v>
      </c>
      <c r="J94" s="81">
        <f t="shared" si="4"/>
        <v>0</v>
      </c>
      <c r="K94" s="81">
        <f t="shared" si="4"/>
        <v>0</v>
      </c>
      <c r="L94" s="81">
        <f t="shared" si="4"/>
        <v>0</v>
      </c>
      <c r="M94" s="81">
        <f t="shared" si="4"/>
        <v>0</v>
      </c>
      <c r="N94" s="81">
        <f t="shared" si="4"/>
        <v>0</v>
      </c>
      <c r="O94" s="81">
        <f t="shared" si="4"/>
        <v>0</v>
      </c>
      <c r="P94" s="81">
        <f t="shared" si="4"/>
        <v>0</v>
      </c>
      <c r="Q94" s="81">
        <f>SUM(E94:P94)</f>
        <v>180000</v>
      </c>
    </row>
    <row r="95" spans="2:22" x14ac:dyDescent="0.25">
      <c r="C95" s="44"/>
      <c r="D95" s="44"/>
      <c r="E95" s="93"/>
      <c r="F95" s="93"/>
      <c r="G95" s="93"/>
      <c r="H95" s="93"/>
      <c r="I95" s="93"/>
      <c r="J95" s="93"/>
      <c r="K95" s="93"/>
      <c r="L95" s="93"/>
      <c r="M95" s="93"/>
      <c r="N95" s="93"/>
      <c r="O95" s="93"/>
      <c r="P95" s="93"/>
      <c r="Q95" s="93"/>
    </row>
    <row r="96" spans="2:22" x14ac:dyDescent="0.25">
      <c r="B96" s="94" t="s">
        <v>130</v>
      </c>
      <c r="C96" s="85">
        <f t="shared" ref="C96:Q96" si="5">C88+C94</f>
        <v>206504049759</v>
      </c>
      <c r="D96" s="85">
        <f t="shared" si="5"/>
        <v>0</v>
      </c>
      <c r="E96" s="81">
        <f t="shared" si="5"/>
        <v>10100402049.440001</v>
      </c>
      <c r="F96" s="81">
        <f t="shared" si="5"/>
        <v>10846902471.49</v>
      </c>
      <c r="G96" s="81">
        <f t="shared" si="5"/>
        <v>11725896879.85</v>
      </c>
      <c r="H96" s="81">
        <f t="shared" si="5"/>
        <v>11675121534.139999</v>
      </c>
      <c r="I96" s="81">
        <f t="shared" si="5"/>
        <v>0</v>
      </c>
      <c r="J96" s="81">
        <f t="shared" si="5"/>
        <v>0</v>
      </c>
      <c r="K96" s="81">
        <f t="shared" si="5"/>
        <v>0</v>
      </c>
      <c r="L96" s="81">
        <f t="shared" si="5"/>
        <v>0</v>
      </c>
      <c r="M96" s="81">
        <f t="shared" si="5"/>
        <v>0</v>
      </c>
      <c r="N96" s="81">
        <f t="shared" si="5"/>
        <v>0</v>
      </c>
      <c r="O96" s="81">
        <f t="shared" si="5"/>
        <v>0</v>
      </c>
      <c r="P96" s="81">
        <f t="shared" si="5"/>
        <v>0</v>
      </c>
      <c r="Q96" s="81">
        <f t="shared" si="5"/>
        <v>44348322934.919998</v>
      </c>
    </row>
    <row r="97" spans="2:17" x14ac:dyDescent="0.25">
      <c r="B97" s="84" t="s">
        <v>154</v>
      </c>
      <c r="C97" s="163"/>
      <c r="D97" s="163"/>
      <c r="E97" s="11"/>
      <c r="F97" s="11"/>
      <c r="G97" s="11"/>
      <c r="H97" s="11"/>
      <c r="I97" s="11"/>
      <c r="J97" s="11"/>
      <c r="K97" s="11"/>
      <c r="L97" s="11"/>
      <c r="M97" s="11"/>
      <c r="N97" s="11"/>
      <c r="O97" s="11"/>
      <c r="P97" s="11"/>
      <c r="Q97" s="11"/>
    </row>
    <row r="98" spans="2:17" x14ac:dyDescent="0.25">
      <c r="B98" s="84" t="s">
        <v>191</v>
      </c>
      <c r="C98" s="165"/>
      <c r="D98" s="165"/>
      <c r="E98" s="167"/>
      <c r="F98" s="167"/>
      <c r="G98" s="167"/>
      <c r="H98" s="167"/>
      <c r="I98" s="167"/>
      <c r="J98" s="167"/>
      <c r="K98" s="167"/>
      <c r="L98" s="167"/>
      <c r="M98" s="167"/>
      <c r="N98" s="167"/>
      <c r="O98" s="167"/>
      <c r="P98" s="165"/>
      <c r="Q98" s="165"/>
    </row>
    <row r="99" spans="2:17" x14ac:dyDescent="0.25">
      <c r="B99" s="78" t="s">
        <v>193</v>
      </c>
      <c r="C99" s="67"/>
      <c r="D99" s="67"/>
    </row>
    <row r="100" spans="2:17" x14ac:dyDescent="0.25">
      <c r="B100" s="79" t="s">
        <v>134</v>
      </c>
    </row>
    <row r="101" spans="2:17" ht="48" hidden="1" x14ac:dyDescent="0.25">
      <c r="B101" s="168" t="s">
        <v>188</v>
      </c>
      <c r="N101" s="33"/>
    </row>
    <row r="102" spans="2:17" x14ac:dyDescent="0.25">
      <c r="C102" s="76"/>
      <c r="D102" s="76"/>
    </row>
  </sheetData>
  <mergeCells count="6">
    <mergeCell ref="B2:Q2"/>
    <mergeCell ref="B3:Q3"/>
    <mergeCell ref="B4:Q4"/>
    <mergeCell ref="B5:Q5"/>
    <mergeCell ref="B8:B9"/>
    <mergeCell ref="E8:Q8"/>
  </mergeCells>
  <conditionalFormatting sqref="R1:R9 R89:R1048576">
    <cfRule type="containsText" dxfId="0" priority="1" operator="containsText" text="Missing">
      <formula>NOT(ISERROR(SEARCH("Missing",R1)))</formula>
    </cfRule>
  </conditionalFormatting>
  <printOptions horizontalCentered="1" verticalCentered="1"/>
  <pageMargins left="0" right="0" top="0" bottom="0" header="0" footer="0"/>
  <pageSetup paperSize="5"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Q70"/>
  <sheetViews>
    <sheetView showGridLines="0" topLeftCell="A31" zoomScale="89" zoomScaleNormal="89" workbookViewId="0">
      <selection activeCell="C10" sqref="C10:Q58"/>
    </sheetView>
  </sheetViews>
  <sheetFormatPr defaultColWidth="9.140625" defaultRowHeight="15" x14ac:dyDescent="0.25"/>
  <cols>
    <col min="1" max="1" width="7.28515625" style="32" customWidth="1"/>
    <col min="2" max="2" width="65.42578125" style="32" customWidth="1"/>
    <col min="3" max="3" width="13" style="32" customWidth="1"/>
    <col min="4" max="4" width="15.7109375" style="32" customWidth="1"/>
    <col min="5" max="6" width="10.28515625" style="32" bestFit="1" customWidth="1"/>
    <col min="7" max="7" width="10.140625" style="32" bestFit="1" customWidth="1"/>
    <col min="8" max="9" width="10.28515625" style="32" bestFit="1" customWidth="1"/>
    <col min="10" max="10" width="12.85546875" style="32" bestFit="1" customWidth="1"/>
    <col min="11" max="11" width="10.28515625" style="32" bestFit="1" customWidth="1"/>
    <col min="12" max="12" width="10.140625" style="32" bestFit="1" customWidth="1"/>
    <col min="13" max="13" width="12.28515625" style="32" customWidth="1"/>
    <col min="14" max="14" width="10.7109375" style="32" bestFit="1" customWidth="1"/>
    <col min="15" max="15" width="13.28515625" style="32" bestFit="1" customWidth="1"/>
    <col min="16" max="16" width="12.28515625" style="32" bestFit="1" customWidth="1"/>
    <col min="17" max="17" width="15" style="32" customWidth="1"/>
    <col min="18"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75</v>
      </c>
      <c r="C7" s="25"/>
      <c r="D7" s="25"/>
      <c r="Q7" s="31" t="s">
        <v>5</v>
      </c>
    </row>
    <row r="8" spans="2:17" ht="21.75" customHeight="1" x14ac:dyDescent="0.25">
      <c r="B8" s="176" t="s">
        <v>6</v>
      </c>
      <c r="C8" s="177" t="s">
        <v>7</v>
      </c>
      <c r="D8" s="177" t="s">
        <v>8</v>
      </c>
      <c r="E8" s="178" t="s">
        <v>9</v>
      </c>
      <c r="F8" s="178"/>
      <c r="G8" s="178"/>
      <c r="H8" s="178"/>
      <c r="I8" s="178"/>
      <c r="J8" s="178"/>
      <c r="K8" s="178"/>
      <c r="L8" s="178"/>
      <c r="M8" s="178"/>
      <c r="N8" s="178"/>
      <c r="O8" s="178"/>
      <c r="P8" s="178"/>
      <c r="Q8" s="178"/>
    </row>
    <row r="9" spans="2:17" s="48" customFormat="1" ht="27.75" customHeight="1" x14ac:dyDescent="0.25">
      <c r="B9" s="176"/>
      <c r="C9" s="177"/>
      <c r="D9" s="177"/>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32" t="s">
        <v>23</v>
      </c>
      <c r="C10" s="127">
        <v>252983055</v>
      </c>
      <c r="D10" s="127">
        <v>252983055</v>
      </c>
      <c r="E10" s="128">
        <v>0</v>
      </c>
      <c r="F10" s="128">
        <v>0</v>
      </c>
      <c r="G10" s="128">
        <v>0</v>
      </c>
      <c r="H10" s="127">
        <v>13706562.580000002</v>
      </c>
      <c r="I10" s="127">
        <v>44415985.579999998</v>
      </c>
      <c r="J10" s="128">
        <v>0</v>
      </c>
      <c r="K10" s="127">
        <v>27965449.539999999</v>
      </c>
      <c r="L10" s="127">
        <v>14589811.639999999</v>
      </c>
      <c r="M10" s="128">
        <v>0</v>
      </c>
      <c r="N10" s="127">
        <v>28877786.449999996</v>
      </c>
      <c r="O10" s="127">
        <v>13836432.499999996</v>
      </c>
      <c r="P10" s="127">
        <v>46216117.060000002</v>
      </c>
      <c r="Q10" s="127">
        <f>SUM(E10:P10)</f>
        <v>189608145.34999999</v>
      </c>
    </row>
    <row r="11" spans="2:17" x14ac:dyDescent="0.25">
      <c r="B11" s="32" t="s">
        <v>27</v>
      </c>
      <c r="C11" s="127">
        <v>90886972</v>
      </c>
      <c r="D11" s="127">
        <v>105565633</v>
      </c>
      <c r="E11" s="127">
        <v>3711758.37</v>
      </c>
      <c r="F11" s="127">
        <v>4406572.3400000008</v>
      </c>
      <c r="G11" s="127">
        <v>7698538.3900000034</v>
      </c>
      <c r="H11" s="127">
        <v>8019944.7199999997</v>
      </c>
      <c r="I11" s="127">
        <v>9781123.0199999996</v>
      </c>
      <c r="J11" s="127">
        <v>9277063.9800000004</v>
      </c>
      <c r="K11" s="127">
        <v>5067316.5199999996</v>
      </c>
      <c r="L11" s="127">
        <v>4924408.59</v>
      </c>
      <c r="M11" s="127">
        <v>9525525.2699999996</v>
      </c>
      <c r="N11" s="127">
        <v>10826518.43</v>
      </c>
      <c r="O11" s="127">
        <v>8078052.9600000009</v>
      </c>
      <c r="P11" s="127">
        <v>18092925.510000005</v>
      </c>
      <c r="Q11" s="127">
        <f t="shared" ref="Q11:Q45" si="0">SUM(E11:P11)</f>
        <v>99409748.100000009</v>
      </c>
    </row>
    <row r="12" spans="2:17" x14ac:dyDescent="0.25">
      <c r="B12" s="32" t="s">
        <v>28</v>
      </c>
      <c r="C12" s="127">
        <v>903472410</v>
      </c>
      <c r="D12" s="127">
        <v>1546723252</v>
      </c>
      <c r="E12" s="127">
        <v>58209913.229999997</v>
      </c>
      <c r="F12" s="127">
        <v>65065297.330000006</v>
      </c>
      <c r="G12" s="127">
        <v>87867961.699999988</v>
      </c>
      <c r="H12" s="127">
        <v>80085084.079999998</v>
      </c>
      <c r="I12" s="127">
        <v>169677889.52000001</v>
      </c>
      <c r="J12" s="127">
        <v>118515351.06999999</v>
      </c>
      <c r="K12" s="127">
        <v>101686364.58</v>
      </c>
      <c r="L12" s="127">
        <v>82799434.230000019</v>
      </c>
      <c r="M12" s="127">
        <v>120383387.26000005</v>
      </c>
      <c r="N12" s="127">
        <v>95748678.059999943</v>
      </c>
      <c r="O12" s="127">
        <v>130643391.20999992</v>
      </c>
      <c r="P12" s="127">
        <v>258567610.56000006</v>
      </c>
      <c r="Q12" s="127">
        <f t="shared" si="0"/>
        <v>1369250362.8299999</v>
      </c>
    </row>
    <row r="13" spans="2:17" x14ac:dyDescent="0.25">
      <c r="B13" s="32" t="s">
        <v>29</v>
      </c>
      <c r="C13" s="127">
        <v>55557401</v>
      </c>
      <c r="D13" s="127">
        <v>58882199.590000004</v>
      </c>
      <c r="E13" s="127">
        <v>3269947.7700000005</v>
      </c>
      <c r="F13" s="127">
        <v>3269947.77</v>
      </c>
      <c r="G13" s="127">
        <v>3265095.8600000003</v>
      </c>
      <c r="H13" s="127">
        <v>3269934.48</v>
      </c>
      <c r="I13" s="127">
        <v>3269934.48</v>
      </c>
      <c r="J13" s="127">
        <v>3269989.4800000004</v>
      </c>
      <c r="K13" s="127">
        <v>3268989.4800000004</v>
      </c>
      <c r="L13" s="127">
        <v>4071239.6</v>
      </c>
      <c r="M13" s="127">
        <v>3248406.9000000004</v>
      </c>
      <c r="N13" s="127">
        <v>3240679.09</v>
      </c>
      <c r="O13" s="127">
        <v>5936181.3699999992</v>
      </c>
      <c r="P13" s="127">
        <v>3324798.59</v>
      </c>
      <c r="Q13" s="127">
        <f t="shared" si="0"/>
        <v>42705144.870000005</v>
      </c>
    </row>
    <row r="14" spans="2:17" x14ac:dyDescent="0.25">
      <c r="B14" s="32" t="s">
        <v>31</v>
      </c>
      <c r="C14" s="127">
        <v>3734900193</v>
      </c>
      <c r="D14" s="127">
        <v>4285423192.9999995</v>
      </c>
      <c r="E14" s="127">
        <v>89470315.560000002</v>
      </c>
      <c r="F14" s="127">
        <v>97270331.859999999</v>
      </c>
      <c r="G14" s="127">
        <v>120809542.12</v>
      </c>
      <c r="H14" s="127">
        <v>143544630.92000002</v>
      </c>
      <c r="I14" s="127">
        <v>121892880.77000003</v>
      </c>
      <c r="J14" s="127">
        <v>135306614.71000001</v>
      </c>
      <c r="K14" s="127">
        <v>161030416.37</v>
      </c>
      <c r="L14" s="127">
        <v>124484462.95</v>
      </c>
      <c r="M14" s="127">
        <v>134827396.67000005</v>
      </c>
      <c r="N14" s="127">
        <v>129363809.68000001</v>
      </c>
      <c r="O14" s="127">
        <v>251476439.33000001</v>
      </c>
      <c r="P14" s="127">
        <v>303836991.0399999</v>
      </c>
      <c r="Q14" s="127">
        <f t="shared" si="0"/>
        <v>1813313831.98</v>
      </c>
    </row>
    <row r="15" spans="2:17" x14ac:dyDescent="0.25">
      <c r="B15" s="32" t="s">
        <v>33</v>
      </c>
      <c r="C15" s="127">
        <v>102574727</v>
      </c>
      <c r="D15" s="127">
        <v>112363698</v>
      </c>
      <c r="E15" s="127">
        <v>4104926.3600000003</v>
      </c>
      <c r="F15" s="127">
        <v>7027594.5399999982</v>
      </c>
      <c r="G15" s="127">
        <v>5333752.9099999992</v>
      </c>
      <c r="H15" s="127">
        <v>7998550.2799999993</v>
      </c>
      <c r="I15" s="127">
        <v>6032725.3200000022</v>
      </c>
      <c r="J15" s="127">
        <v>5243537.5700000012</v>
      </c>
      <c r="K15" s="127">
        <v>5358400.6000000006</v>
      </c>
      <c r="L15" s="127">
        <v>6656533.8899999997</v>
      </c>
      <c r="M15" s="127">
        <v>6648864.2500000009</v>
      </c>
      <c r="N15" s="127">
        <v>5232701.6400000006</v>
      </c>
      <c r="O15" s="127">
        <v>10105425.139999999</v>
      </c>
      <c r="P15" s="127">
        <v>7241219.3899999997</v>
      </c>
      <c r="Q15" s="127">
        <f t="shared" si="0"/>
        <v>76984231.890000001</v>
      </c>
    </row>
    <row r="16" spans="2:17" x14ac:dyDescent="0.25">
      <c r="B16" s="32" t="s">
        <v>35</v>
      </c>
      <c r="C16" s="127">
        <v>495000000</v>
      </c>
      <c r="D16" s="127">
        <v>517750000</v>
      </c>
      <c r="E16" s="127">
        <v>46243371.949999996</v>
      </c>
      <c r="F16" s="127">
        <v>30696775.099999998</v>
      </c>
      <c r="G16" s="127">
        <v>34264213.38000001</v>
      </c>
      <c r="H16" s="127">
        <v>28765744.66</v>
      </c>
      <c r="I16" s="127">
        <v>30142148.420000006</v>
      </c>
      <c r="J16" s="127">
        <v>54366357.760000013</v>
      </c>
      <c r="K16" s="127">
        <v>31505284.920000009</v>
      </c>
      <c r="L16" s="127">
        <v>39686489.249999985</v>
      </c>
      <c r="M16" s="127">
        <v>42660788.409999996</v>
      </c>
      <c r="N16" s="127">
        <v>32784342.610000011</v>
      </c>
      <c r="O16" s="127">
        <v>52838982.50999999</v>
      </c>
      <c r="P16" s="127">
        <v>89897352.720000014</v>
      </c>
      <c r="Q16" s="127">
        <f t="shared" si="0"/>
        <v>513851851.69000006</v>
      </c>
    </row>
    <row r="17" spans="2:17" x14ac:dyDescent="0.25">
      <c r="B17" s="32" t="s">
        <v>37</v>
      </c>
      <c r="C17" s="127">
        <v>75799431</v>
      </c>
      <c r="D17" s="127">
        <v>75799431</v>
      </c>
      <c r="E17" s="127">
        <v>3728861.6300000004</v>
      </c>
      <c r="F17" s="127">
        <v>4293527.08</v>
      </c>
      <c r="G17" s="127">
        <v>5285356.5600000005</v>
      </c>
      <c r="H17" s="127">
        <v>3710311.91</v>
      </c>
      <c r="I17" s="127">
        <v>4624096.3600000003</v>
      </c>
      <c r="J17" s="127">
        <v>5302475.6099999985</v>
      </c>
      <c r="K17" s="127">
        <v>4019606.16</v>
      </c>
      <c r="L17" s="127">
        <v>4210559.03</v>
      </c>
      <c r="M17" s="127">
        <v>4370163.5100000007</v>
      </c>
      <c r="N17" s="127">
        <v>4482888.88</v>
      </c>
      <c r="O17" s="127">
        <v>6965168.9700000007</v>
      </c>
      <c r="P17" s="127">
        <v>4671373.7499999991</v>
      </c>
      <c r="Q17" s="127">
        <f t="shared" si="0"/>
        <v>55664389.449999996</v>
      </c>
    </row>
    <row r="18" spans="2:17" x14ac:dyDescent="0.25">
      <c r="B18" s="32" t="s">
        <v>38</v>
      </c>
      <c r="C18" s="127">
        <v>238121000</v>
      </c>
      <c r="D18" s="127">
        <v>258548738.39999998</v>
      </c>
      <c r="E18" s="127">
        <v>13141352.77</v>
      </c>
      <c r="F18" s="127">
        <v>16291988.08</v>
      </c>
      <c r="G18" s="127">
        <v>16416555.74</v>
      </c>
      <c r="H18" s="127">
        <v>16999438.630000006</v>
      </c>
      <c r="I18" s="127">
        <v>17323605.269999992</v>
      </c>
      <c r="J18" s="127">
        <v>16440374.769999998</v>
      </c>
      <c r="K18" s="127">
        <v>16742263.040000001</v>
      </c>
      <c r="L18" s="127">
        <v>17710749.409999993</v>
      </c>
      <c r="M18" s="127">
        <v>17179382.93</v>
      </c>
      <c r="N18" s="127">
        <v>17059101.290000003</v>
      </c>
      <c r="O18" s="127">
        <v>28025795.580000002</v>
      </c>
      <c r="P18" s="127">
        <v>23860522.510000005</v>
      </c>
      <c r="Q18" s="127">
        <f t="shared" si="0"/>
        <v>217191130.02000004</v>
      </c>
    </row>
    <row r="19" spans="2:17" x14ac:dyDescent="0.25">
      <c r="B19" s="32" t="s">
        <v>39</v>
      </c>
      <c r="C19" s="127">
        <v>47580521</v>
      </c>
      <c r="D19" s="127">
        <v>53075404</v>
      </c>
      <c r="E19" s="127">
        <v>1682065.0100000002</v>
      </c>
      <c r="F19" s="127">
        <v>2641479.5199999996</v>
      </c>
      <c r="G19" s="127">
        <v>2531655.25</v>
      </c>
      <c r="H19" s="127">
        <v>2795178.0499999989</v>
      </c>
      <c r="I19" s="127">
        <v>2481980.6599999997</v>
      </c>
      <c r="J19" s="127">
        <v>2719915.16</v>
      </c>
      <c r="K19" s="127">
        <v>2520382.41</v>
      </c>
      <c r="L19" s="127">
        <v>2609487.39</v>
      </c>
      <c r="M19" s="127">
        <v>2899399.3900000006</v>
      </c>
      <c r="N19" s="127">
        <v>7056132.2699999996</v>
      </c>
      <c r="O19" s="127">
        <v>11949666.24</v>
      </c>
      <c r="P19" s="127">
        <v>5247254.8899999997</v>
      </c>
      <c r="Q19" s="127">
        <f t="shared" si="0"/>
        <v>47134596.240000002</v>
      </c>
    </row>
    <row r="20" spans="2:17" x14ac:dyDescent="0.25">
      <c r="B20" s="32" t="s">
        <v>40</v>
      </c>
      <c r="C20" s="127">
        <v>56235164</v>
      </c>
      <c r="D20" s="127">
        <v>56447829</v>
      </c>
      <c r="E20" s="127">
        <v>1814724.16</v>
      </c>
      <c r="F20" s="127">
        <v>3222755.1100000008</v>
      </c>
      <c r="G20" s="127">
        <v>3864215.9100000006</v>
      </c>
      <c r="H20" s="127">
        <v>4810231.8299999982</v>
      </c>
      <c r="I20" s="127">
        <v>4497029.1500000004</v>
      </c>
      <c r="J20" s="127">
        <v>4806772.1500000004</v>
      </c>
      <c r="K20" s="127">
        <v>3976108.5899999994</v>
      </c>
      <c r="L20" s="127">
        <v>4126542.0300000003</v>
      </c>
      <c r="M20" s="127">
        <v>3829616.1299999994</v>
      </c>
      <c r="N20" s="127">
        <v>3425057.3599999994</v>
      </c>
      <c r="O20" s="127">
        <v>5476941.7999999998</v>
      </c>
      <c r="P20" s="127">
        <v>7924907.79</v>
      </c>
      <c r="Q20" s="127">
        <f t="shared" si="0"/>
        <v>51774902.009999998</v>
      </c>
    </row>
    <row r="21" spans="2:17" x14ac:dyDescent="0.25">
      <c r="B21" s="32" t="s">
        <v>41</v>
      </c>
      <c r="C21" s="127">
        <v>306017683</v>
      </c>
      <c r="D21" s="127">
        <v>320337930</v>
      </c>
      <c r="E21" s="127">
        <v>15851455.48</v>
      </c>
      <c r="F21" s="127">
        <v>26459856.489999995</v>
      </c>
      <c r="G21" s="127">
        <v>23672661.570000008</v>
      </c>
      <c r="H21" s="127">
        <v>24749466.680000003</v>
      </c>
      <c r="I21" s="127">
        <v>24537503.829999994</v>
      </c>
      <c r="J21" s="127">
        <v>21131943.460000005</v>
      </c>
      <c r="K21" s="127">
        <v>25938533.43</v>
      </c>
      <c r="L21" s="127">
        <v>23005488.540000003</v>
      </c>
      <c r="M21" s="127">
        <v>25773809.139999993</v>
      </c>
      <c r="N21" s="127">
        <v>21432181.359999999</v>
      </c>
      <c r="O21" s="127">
        <v>47731784.329999991</v>
      </c>
      <c r="P21" s="127">
        <v>29199811.370000001</v>
      </c>
      <c r="Q21" s="127">
        <f t="shared" si="0"/>
        <v>309484495.68000001</v>
      </c>
    </row>
    <row r="22" spans="2:17" x14ac:dyDescent="0.25">
      <c r="B22" s="32" t="s">
        <v>42</v>
      </c>
      <c r="C22" s="127">
        <v>283975293</v>
      </c>
      <c r="D22" s="127">
        <v>283975293</v>
      </c>
      <c r="E22" s="127">
        <v>12328880.450000001</v>
      </c>
      <c r="F22" s="127">
        <v>20805063.120000005</v>
      </c>
      <c r="G22" s="127">
        <v>24469568.090000004</v>
      </c>
      <c r="H22" s="127">
        <v>17657781.550000001</v>
      </c>
      <c r="I22" s="127">
        <v>21264805.220000003</v>
      </c>
      <c r="J22" s="127">
        <v>32369663.879999999</v>
      </c>
      <c r="K22" s="127">
        <v>19209212.040000014</v>
      </c>
      <c r="L22" s="127">
        <v>22264529.920000002</v>
      </c>
      <c r="M22" s="127">
        <v>19082404.719999999</v>
      </c>
      <c r="N22" s="127">
        <v>24992648.16</v>
      </c>
      <c r="O22" s="127">
        <v>30513262.949999996</v>
      </c>
      <c r="P22" s="127">
        <v>35148729.20000001</v>
      </c>
      <c r="Q22" s="127">
        <f t="shared" si="0"/>
        <v>280106549.30000001</v>
      </c>
    </row>
    <row r="23" spans="2:17" x14ac:dyDescent="0.25">
      <c r="B23" s="32" t="s">
        <v>43</v>
      </c>
      <c r="C23" s="127">
        <v>11879023</v>
      </c>
      <c r="D23" s="127">
        <v>12413097.98</v>
      </c>
      <c r="E23" s="127">
        <v>753872.51</v>
      </c>
      <c r="F23" s="127">
        <v>855819.54</v>
      </c>
      <c r="G23" s="127">
        <v>1059659.0900000001</v>
      </c>
      <c r="H23" s="127">
        <v>890142.44</v>
      </c>
      <c r="I23" s="127">
        <v>930252.81</v>
      </c>
      <c r="J23" s="127">
        <v>916319.21000000008</v>
      </c>
      <c r="K23" s="127">
        <v>863112.77000000014</v>
      </c>
      <c r="L23" s="127">
        <v>812479.42</v>
      </c>
      <c r="M23" s="127">
        <v>842820.39</v>
      </c>
      <c r="N23" s="127">
        <v>814583.76</v>
      </c>
      <c r="O23" s="127">
        <v>1350817.5</v>
      </c>
      <c r="P23" s="127">
        <v>1011352.52</v>
      </c>
      <c r="Q23" s="127">
        <f t="shared" si="0"/>
        <v>11101231.960000001</v>
      </c>
    </row>
    <row r="24" spans="2:17" x14ac:dyDescent="0.25">
      <c r="B24" s="32" t="s">
        <v>44</v>
      </c>
      <c r="C24" s="127">
        <v>431500000</v>
      </c>
      <c r="D24" s="127">
        <v>443500000</v>
      </c>
      <c r="E24" s="127">
        <v>7339243.8200000003</v>
      </c>
      <c r="F24" s="127">
        <v>8015209.3200000003</v>
      </c>
      <c r="G24" s="127">
        <v>8022206.2799999993</v>
      </c>
      <c r="H24" s="127">
        <v>8358940.7999999989</v>
      </c>
      <c r="I24" s="127">
        <v>14831276.430000002</v>
      </c>
      <c r="J24" s="127">
        <v>15534952.09</v>
      </c>
      <c r="K24" s="127">
        <v>8920596.0499999989</v>
      </c>
      <c r="L24" s="127">
        <v>10230003.439999999</v>
      </c>
      <c r="M24" s="127">
        <v>9039962.7599999998</v>
      </c>
      <c r="N24" s="127">
        <v>17383684.43</v>
      </c>
      <c r="O24" s="127">
        <v>26572005.82</v>
      </c>
      <c r="P24" s="127">
        <v>22116422.819999997</v>
      </c>
      <c r="Q24" s="127">
        <f t="shared" si="0"/>
        <v>156364504.05999997</v>
      </c>
    </row>
    <row r="25" spans="2:17" x14ac:dyDescent="0.25">
      <c r="B25" s="32" t="s">
        <v>45</v>
      </c>
      <c r="C25" s="127">
        <v>1246328290</v>
      </c>
      <c r="D25" s="127">
        <v>1246328290</v>
      </c>
      <c r="E25" s="127">
        <v>6145313.6799999997</v>
      </c>
      <c r="F25" s="127">
        <v>34282074.870000005</v>
      </c>
      <c r="G25" s="127">
        <v>35880471.940000005</v>
      </c>
      <c r="H25" s="127">
        <v>35197204.110000007</v>
      </c>
      <c r="I25" s="127">
        <v>35078544.240000002</v>
      </c>
      <c r="J25" s="127">
        <v>35796327.210000001</v>
      </c>
      <c r="K25" s="127">
        <v>35883402.219999999</v>
      </c>
      <c r="L25" s="127">
        <v>36673388.280000001</v>
      </c>
      <c r="M25" s="127">
        <v>36087317.299999997</v>
      </c>
      <c r="N25" s="127">
        <v>35830771.649999999</v>
      </c>
      <c r="O25" s="127">
        <v>35174941.580000006</v>
      </c>
      <c r="P25" s="127">
        <v>37134662.329999998</v>
      </c>
      <c r="Q25" s="127">
        <f t="shared" si="0"/>
        <v>399164419.40999997</v>
      </c>
    </row>
    <row r="26" spans="2:17" x14ac:dyDescent="0.25">
      <c r="B26" s="32" t="s">
        <v>46</v>
      </c>
      <c r="C26" s="127">
        <v>279047514</v>
      </c>
      <c r="D26" s="127">
        <v>322463810</v>
      </c>
      <c r="E26" s="127">
        <v>15166108.990000002</v>
      </c>
      <c r="F26" s="127">
        <v>25468502.210000005</v>
      </c>
      <c r="G26" s="127">
        <v>46303849.990000017</v>
      </c>
      <c r="H26" s="127">
        <v>20674463.599999998</v>
      </c>
      <c r="I26" s="127">
        <v>25092114.04999999</v>
      </c>
      <c r="J26" s="127">
        <v>24566997.999999993</v>
      </c>
      <c r="K26" s="127">
        <v>20817640.59</v>
      </c>
      <c r="L26" s="127">
        <v>21606521.440000001</v>
      </c>
      <c r="M26" s="127">
        <v>23028461.550000004</v>
      </c>
      <c r="N26" s="127">
        <v>19128783.280000001</v>
      </c>
      <c r="O26" s="127">
        <v>33035766.889999997</v>
      </c>
      <c r="P26" s="127">
        <v>46825001.599999994</v>
      </c>
      <c r="Q26" s="127">
        <f t="shared" si="0"/>
        <v>321714212.19000006</v>
      </c>
    </row>
    <row r="27" spans="2:17" x14ac:dyDescent="0.25">
      <c r="B27" s="32" t="s">
        <v>47</v>
      </c>
      <c r="C27" s="127">
        <v>183467759</v>
      </c>
      <c r="D27" s="127">
        <v>193467759</v>
      </c>
      <c r="E27" s="127">
        <v>9414933.6899999995</v>
      </c>
      <c r="F27" s="127">
        <v>14206324.290000003</v>
      </c>
      <c r="G27" s="127">
        <v>17693969.470000003</v>
      </c>
      <c r="H27" s="127">
        <v>12778709.059999999</v>
      </c>
      <c r="I27" s="127">
        <v>14876190.08</v>
      </c>
      <c r="J27" s="127">
        <v>14030236.530000001</v>
      </c>
      <c r="K27" s="127">
        <v>13692338.960000005</v>
      </c>
      <c r="L27" s="127">
        <v>10715136.26</v>
      </c>
      <c r="M27" s="127">
        <v>11857269.860000001</v>
      </c>
      <c r="N27" s="127">
        <v>12256840.100000003</v>
      </c>
      <c r="O27" s="127">
        <v>20387022.27</v>
      </c>
      <c r="P27" s="127">
        <v>19282340.800000004</v>
      </c>
      <c r="Q27" s="127">
        <f t="shared" si="0"/>
        <v>171191311.37000003</v>
      </c>
    </row>
    <row r="28" spans="2:17" x14ac:dyDescent="0.25">
      <c r="B28" s="32" t="s">
        <v>48</v>
      </c>
      <c r="C28" s="127">
        <v>200000000</v>
      </c>
      <c r="D28" s="127">
        <v>207820158</v>
      </c>
      <c r="E28" s="127">
        <v>14790859.890000001</v>
      </c>
      <c r="F28" s="127">
        <v>15982531.789999999</v>
      </c>
      <c r="G28" s="127">
        <v>16290912.250000002</v>
      </c>
      <c r="H28" s="127">
        <v>15592231.82</v>
      </c>
      <c r="I28" s="127">
        <v>15502150.49</v>
      </c>
      <c r="J28" s="127">
        <v>21472012.289999999</v>
      </c>
      <c r="K28" s="127">
        <v>15409463.26</v>
      </c>
      <c r="L28" s="127">
        <v>15497959.239999998</v>
      </c>
      <c r="M28" s="127">
        <v>15680601.209999999</v>
      </c>
      <c r="N28" s="127">
        <v>15359710.43</v>
      </c>
      <c r="O28" s="127">
        <v>28229599.729999997</v>
      </c>
      <c r="P28" s="127">
        <v>15921830.819999998</v>
      </c>
      <c r="Q28" s="127">
        <f t="shared" si="0"/>
        <v>205729863.22</v>
      </c>
    </row>
    <row r="29" spans="2:17" x14ac:dyDescent="0.25">
      <c r="B29" s="32" t="s">
        <v>49</v>
      </c>
      <c r="C29" s="127">
        <v>370996846</v>
      </c>
      <c r="D29" s="127">
        <v>370996846</v>
      </c>
      <c r="E29" s="128">
        <v>0</v>
      </c>
      <c r="F29" s="127">
        <v>3623196.6900000009</v>
      </c>
      <c r="G29" s="127">
        <v>5713878.959999999</v>
      </c>
      <c r="H29" s="127">
        <v>3403456.8000000003</v>
      </c>
      <c r="I29" s="127">
        <v>5180495.1500000004</v>
      </c>
      <c r="J29" s="127">
        <v>4307310.8800000008</v>
      </c>
      <c r="K29" s="127">
        <v>5480660.0599999996</v>
      </c>
      <c r="L29" s="127">
        <v>6111367.2100000009</v>
      </c>
      <c r="M29" s="127">
        <v>6675184.71</v>
      </c>
      <c r="N29" s="127">
        <v>8095783.4800000032</v>
      </c>
      <c r="O29" s="127">
        <v>9145739.25</v>
      </c>
      <c r="P29" s="127">
        <v>23347564.749999993</v>
      </c>
      <c r="Q29" s="127">
        <f t="shared" si="0"/>
        <v>81084637.939999998</v>
      </c>
    </row>
    <row r="30" spans="2:17" x14ac:dyDescent="0.25">
      <c r="B30" s="32" t="s">
        <v>50</v>
      </c>
      <c r="C30" s="127">
        <v>16399548</v>
      </c>
      <c r="D30" s="127">
        <v>16399548</v>
      </c>
      <c r="E30" s="128">
        <v>0</v>
      </c>
      <c r="F30" s="128">
        <v>0</v>
      </c>
      <c r="G30" s="128">
        <v>0</v>
      </c>
      <c r="H30" s="128">
        <v>0</v>
      </c>
      <c r="I30" s="128">
        <v>0</v>
      </c>
      <c r="J30" s="128">
        <v>0</v>
      </c>
      <c r="K30" s="128">
        <v>0</v>
      </c>
      <c r="L30" s="128">
        <v>0</v>
      </c>
      <c r="M30" s="128">
        <v>0</v>
      </c>
      <c r="N30" s="128">
        <v>0</v>
      </c>
      <c r="O30" s="127">
        <v>10100279.309999997</v>
      </c>
      <c r="P30" s="127">
        <v>2403720.35</v>
      </c>
      <c r="Q30" s="127">
        <f t="shared" si="0"/>
        <v>12503999.659999996</v>
      </c>
    </row>
    <row r="31" spans="2:17" x14ac:dyDescent="0.25">
      <c r="B31" s="32" t="s">
        <v>51</v>
      </c>
      <c r="C31" s="127">
        <v>196788497</v>
      </c>
      <c r="D31" s="127">
        <v>196788497</v>
      </c>
      <c r="E31" s="127">
        <v>8040986.4399999995</v>
      </c>
      <c r="F31" s="127">
        <v>8224998.1799999969</v>
      </c>
      <c r="G31" s="127">
        <v>8975195.6299999971</v>
      </c>
      <c r="H31" s="127">
        <v>8280040.1199999992</v>
      </c>
      <c r="I31" s="127">
        <v>15688811.670000002</v>
      </c>
      <c r="J31" s="127">
        <v>13200819.24</v>
      </c>
      <c r="K31" s="127">
        <v>8573864.4399999995</v>
      </c>
      <c r="L31" s="127">
        <v>9288270.2300000004</v>
      </c>
      <c r="M31" s="127">
        <v>18177734.91</v>
      </c>
      <c r="N31" s="127">
        <v>9809040.1100000013</v>
      </c>
      <c r="O31" s="127">
        <v>17983597.719999999</v>
      </c>
      <c r="P31" s="127">
        <v>31778314.150000002</v>
      </c>
      <c r="Q31" s="127">
        <f t="shared" si="0"/>
        <v>158021672.84</v>
      </c>
    </row>
    <row r="32" spans="2:17" x14ac:dyDescent="0.25">
      <c r="B32" s="32" t="s">
        <v>52</v>
      </c>
      <c r="C32" s="127">
        <v>777294896</v>
      </c>
      <c r="D32" s="127">
        <v>777294896</v>
      </c>
      <c r="E32" s="127">
        <v>15358174.539999999</v>
      </c>
      <c r="F32" s="127">
        <v>61405510.490000024</v>
      </c>
      <c r="G32" s="127">
        <v>42741790.93999999</v>
      </c>
      <c r="H32" s="127">
        <v>46857316.879999988</v>
      </c>
      <c r="I32" s="127">
        <v>46064723.529999994</v>
      </c>
      <c r="J32" s="127">
        <v>63397211.450000003</v>
      </c>
      <c r="K32" s="127">
        <v>57527630.770000011</v>
      </c>
      <c r="L32" s="127">
        <v>65042140.659999989</v>
      </c>
      <c r="M32" s="127">
        <v>53504639.199999973</v>
      </c>
      <c r="N32" s="127">
        <v>53274383.510000005</v>
      </c>
      <c r="O32" s="127">
        <v>91153156.430000037</v>
      </c>
      <c r="P32" s="127">
        <v>104126942.01000004</v>
      </c>
      <c r="Q32" s="127">
        <f t="shared" si="0"/>
        <v>700453620.40999997</v>
      </c>
    </row>
    <row r="33" spans="1:17" x14ac:dyDescent="0.25">
      <c r="B33" s="32" t="s">
        <v>53</v>
      </c>
      <c r="C33" s="127">
        <v>57356346</v>
      </c>
      <c r="D33" s="127">
        <v>57356346</v>
      </c>
      <c r="E33" s="127">
        <v>1464099.4100000001</v>
      </c>
      <c r="F33" s="127">
        <v>4482845.6000000006</v>
      </c>
      <c r="G33" s="127">
        <v>1913615.7999999998</v>
      </c>
      <c r="H33" s="127">
        <v>2402568.87</v>
      </c>
      <c r="I33" s="127">
        <v>3293636.0999999996</v>
      </c>
      <c r="J33" s="127">
        <v>2865917.0799999996</v>
      </c>
      <c r="K33" s="127">
        <v>4592038.830000001</v>
      </c>
      <c r="L33" s="127">
        <v>3668339.19</v>
      </c>
      <c r="M33" s="127">
        <v>5760998.6900000004</v>
      </c>
      <c r="N33" s="127">
        <v>3555707.3899999997</v>
      </c>
      <c r="O33" s="127">
        <v>11463869.049999999</v>
      </c>
      <c r="P33" s="127">
        <v>6425233.3599999994</v>
      </c>
      <c r="Q33" s="127">
        <f t="shared" si="0"/>
        <v>51888869.369999997</v>
      </c>
    </row>
    <row r="34" spans="1:17" x14ac:dyDescent="0.25">
      <c r="B34" s="32" t="s">
        <v>54</v>
      </c>
      <c r="C34" s="127">
        <v>137331784</v>
      </c>
      <c r="D34" s="127">
        <v>138331784</v>
      </c>
      <c r="E34" s="127">
        <v>7680239.6199999982</v>
      </c>
      <c r="F34" s="127">
        <v>12448794.15</v>
      </c>
      <c r="G34" s="127">
        <v>12904577.189999996</v>
      </c>
      <c r="H34" s="127">
        <v>9501141.8200000003</v>
      </c>
      <c r="I34" s="127">
        <v>11743935.57</v>
      </c>
      <c r="J34" s="127">
        <v>12029692.099999994</v>
      </c>
      <c r="K34" s="127">
        <v>9647074.8999999985</v>
      </c>
      <c r="L34" s="127">
        <v>10933874.84</v>
      </c>
      <c r="M34" s="127">
        <v>9795110.4399999995</v>
      </c>
      <c r="N34" s="127">
        <v>6991027.8300000001</v>
      </c>
      <c r="O34" s="127">
        <v>13705340.939999999</v>
      </c>
      <c r="P34" s="127">
        <v>18994439.389999997</v>
      </c>
      <c r="Q34" s="127">
        <f t="shared" si="0"/>
        <v>136375248.78999999</v>
      </c>
    </row>
    <row r="35" spans="1:17" x14ac:dyDescent="0.25">
      <c r="B35" s="32" t="s">
        <v>59</v>
      </c>
      <c r="C35" s="127">
        <v>139503134</v>
      </c>
      <c r="D35" s="127">
        <v>142459388</v>
      </c>
      <c r="E35" s="127">
        <v>8190227.6799999978</v>
      </c>
      <c r="F35" s="127">
        <v>11201403.179999998</v>
      </c>
      <c r="G35" s="127">
        <v>11074629.93</v>
      </c>
      <c r="H35" s="127">
        <v>10790379.23</v>
      </c>
      <c r="I35" s="127">
        <v>12295496.859999999</v>
      </c>
      <c r="J35" s="127">
        <v>10977699.15</v>
      </c>
      <c r="K35" s="127">
        <v>10759851.18</v>
      </c>
      <c r="L35" s="127">
        <v>11025927.109999999</v>
      </c>
      <c r="M35" s="127">
        <v>14424370.000000002</v>
      </c>
      <c r="N35" s="127">
        <v>11065923.440000001</v>
      </c>
      <c r="O35" s="127">
        <v>17157706.340000004</v>
      </c>
      <c r="P35" s="127">
        <v>13068267.170000006</v>
      </c>
      <c r="Q35" s="127">
        <f t="shared" si="0"/>
        <v>142031881.27000001</v>
      </c>
    </row>
    <row r="36" spans="1:17" x14ac:dyDescent="0.25">
      <c r="A36" s="50"/>
      <c r="B36" s="32" t="s">
        <v>60</v>
      </c>
      <c r="C36" s="127">
        <v>3068984607</v>
      </c>
      <c r="D36" s="127">
        <v>3242868433</v>
      </c>
      <c r="E36" s="128">
        <v>0</v>
      </c>
      <c r="F36" s="127">
        <v>169365233.97999999</v>
      </c>
      <c r="G36" s="127">
        <v>244476450.21000001</v>
      </c>
      <c r="H36" s="128">
        <v>0</v>
      </c>
      <c r="I36" s="127">
        <v>231938781.17999998</v>
      </c>
      <c r="J36" s="127">
        <v>352798407.75999993</v>
      </c>
      <c r="K36" s="127">
        <v>35131295</v>
      </c>
      <c r="L36" s="127">
        <v>235771469.15000001</v>
      </c>
      <c r="M36" s="127">
        <v>236353539.74999997</v>
      </c>
      <c r="N36" s="127">
        <v>247442248.92999995</v>
      </c>
      <c r="O36" s="127">
        <v>234568341.81000003</v>
      </c>
      <c r="P36" s="127">
        <v>1062762441.3599999</v>
      </c>
      <c r="Q36" s="127">
        <f t="shared" si="0"/>
        <v>3050608209.1300001</v>
      </c>
    </row>
    <row r="37" spans="1:17" x14ac:dyDescent="0.25">
      <c r="A37" s="50"/>
      <c r="B37" s="32" t="s">
        <v>61</v>
      </c>
      <c r="C37" s="127">
        <v>69061574</v>
      </c>
      <c r="D37" s="127">
        <v>105278562.67</v>
      </c>
      <c r="E37" s="127">
        <v>4478118.33</v>
      </c>
      <c r="F37" s="127">
        <v>9275867.4199999999</v>
      </c>
      <c r="G37" s="127">
        <v>8861372.0199999996</v>
      </c>
      <c r="H37" s="127">
        <v>9425733.8299999982</v>
      </c>
      <c r="I37" s="127">
        <v>8255855.25</v>
      </c>
      <c r="J37" s="127">
        <v>7980240.5899999999</v>
      </c>
      <c r="K37" s="127">
        <v>9314904.9199999981</v>
      </c>
      <c r="L37" s="127">
        <v>9186422.7599999979</v>
      </c>
      <c r="M37" s="127">
        <v>7976797.3899999978</v>
      </c>
      <c r="N37" s="127">
        <v>9629935.1799999997</v>
      </c>
      <c r="O37" s="127">
        <v>9557596.2100000009</v>
      </c>
      <c r="P37" s="127">
        <v>11001250.349999998</v>
      </c>
      <c r="Q37" s="127">
        <f t="shared" si="0"/>
        <v>104944094.25</v>
      </c>
    </row>
    <row r="38" spans="1:17" x14ac:dyDescent="0.25">
      <c r="B38" s="32" t="s">
        <v>62</v>
      </c>
      <c r="C38" s="127">
        <v>61876263</v>
      </c>
      <c r="D38" s="127">
        <v>61876263</v>
      </c>
      <c r="E38" s="127">
        <v>2465482.46</v>
      </c>
      <c r="F38" s="127">
        <v>4336694.93</v>
      </c>
      <c r="G38" s="127">
        <v>6476250.71</v>
      </c>
      <c r="H38" s="127">
        <v>3651669.31</v>
      </c>
      <c r="I38" s="127">
        <v>4019852.0099999993</v>
      </c>
      <c r="J38" s="127">
        <v>4927693.2100000009</v>
      </c>
      <c r="K38" s="127">
        <v>6684191.1500000004</v>
      </c>
      <c r="L38" s="127">
        <v>3483661.05</v>
      </c>
      <c r="M38" s="127">
        <v>4912943.95</v>
      </c>
      <c r="N38" s="127">
        <v>3927423.8300000005</v>
      </c>
      <c r="O38" s="127">
        <v>7916738.7400000012</v>
      </c>
      <c r="P38" s="127">
        <v>4434054.3499999996</v>
      </c>
      <c r="Q38" s="127">
        <f t="shared" si="0"/>
        <v>57236655.700000003</v>
      </c>
    </row>
    <row r="39" spans="1:17" x14ac:dyDescent="0.25">
      <c r="B39" s="32" t="s">
        <v>63</v>
      </c>
      <c r="C39" s="127">
        <v>141852099</v>
      </c>
      <c r="D39" s="127">
        <v>141852099</v>
      </c>
      <c r="E39" s="128">
        <v>0</v>
      </c>
      <c r="F39" s="127">
        <v>13984309.57</v>
      </c>
      <c r="G39" s="127">
        <v>9516974.1099999975</v>
      </c>
      <c r="H39" s="127">
        <v>7963948.4799999986</v>
      </c>
      <c r="I39" s="127">
        <v>10248614.91</v>
      </c>
      <c r="J39" s="127">
        <v>10495205.270000001</v>
      </c>
      <c r="K39" s="127">
        <v>9093050.6599999983</v>
      </c>
      <c r="L39" s="127">
        <v>8289479.4699999979</v>
      </c>
      <c r="M39" s="127">
        <v>10490801.33</v>
      </c>
      <c r="N39" s="127">
        <v>7751413.6600000001</v>
      </c>
      <c r="O39" s="127">
        <v>14098510.239999998</v>
      </c>
      <c r="P39" s="127">
        <v>24381936.210000005</v>
      </c>
      <c r="Q39" s="127">
        <f t="shared" si="0"/>
        <v>126314243.90999998</v>
      </c>
    </row>
    <row r="40" spans="1:17" x14ac:dyDescent="0.25">
      <c r="B40" s="32" t="s">
        <v>64</v>
      </c>
      <c r="C40" s="127">
        <v>415559179</v>
      </c>
      <c r="D40" s="127">
        <v>416111066</v>
      </c>
      <c r="E40" s="127">
        <v>21383212.18</v>
      </c>
      <c r="F40" s="127">
        <v>24559812.550000004</v>
      </c>
      <c r="G40" s="127">
        <v>23548719.419999998</v>
      </c>
      <c r="H40" s="127">
        <v>34679747.979999982</v>
      </c>
      <c r="I40" s="127">
        <v>27241037.529999994</v>
      </c>
      <c r="J40" s="127">
        <v>33021752.650000002</v>
      </c>
      <c r="K40" s="127">
        <v>30203020.15000001</v>
      </c>
      <c r="L40" s="127">
        <v>30373863.330000006</v>
      </c>
      <c r="M40" s="127">
        <v>27909813.980000008</v>
      </c>
      <c r="N40" s="127">
        <v>34220970.609999999</v>
      </c>
      <c r="O40" s="127">
        <v>67827375.74999997</v>
      </c>
      <c r="P40" s="127">
        <v>59107554.819999978</v>
      </c>
      <c r="Q40" s="127">
        <f t="shared" si="0"/>
        <v>414076880.94999999</v>
      </c>
    </row>
    <row r="41" spans="1:17" x14ac:dyDescent="0.25">
      <c r="B41" s="32" t="s">
        <v>65</v>
      </c>
      <c r="C41" s="127">
        <v>200347321</v>
      </c>
      <c r="D41" s="127">
        <v>202347321</v>
      </c>
      <c r="E41" s="127">
        <v>9669948.379999999</v>
      </c>
      <c r="F41" s="127">
        <v>15623213.129999999</v>
      </c>
      <c r="G41" s="127">
        <v>13223347.640000001</v>
      </c>
      <c r="H41" s="127">
        <v>13101343.619999999</v>
      </c>
      <c r="I41" s="127">
        <v>14046349.610000001</v>
      </c>
      <c r="J41" s="127">
        <v>15905139.459999997</v>
      </c>
      <c r="K41" s="127">
        <v>13422964.169999998</v>
      </c>
      <c r="L41" s="127">
        <v>17453377.219999995</v>
      </c>
      <c r="M41" s="127">
        <v>12835806.389999999</v>
      </c>
      <c r="N41" s="127">
        <v>21814789.130000003</v>
      </c>
      <c r="O41" s="127">
        <v>23311540.150000002</v>
      </c>
      <c r="P41" s="127">
        <v>17400173.960000001</v>
      </c>
      <c r="Q41" s="127">
        <f t="shared" si="0"/>
        <v>187807992.86000001</v>
      </c>
    </row>
    <row r="42" spans="1:17" x14ac:dyDescent="0.25">
      <c r="B42" s="32" t="s">
        <v>66</v>
      </c>
      <c r="C42" s="127">
        <v>125000000</v>
      </c>
      <c r="D42" s="127">
        <v>125000000</v>
      </c>
      <c r="E42" s="127">
        <v>4485000.129999999</v>
      </c>
      <c r="F42" s="127">
        <v>9011450.5100000016</v>
      </c>
      <c r="G42" s="127">
        <v>13351092.069999998</v>
      </c>
      <c r="H42" s="127">
        <v>7375988.4400000004</v>
      </c>
      <c r="I42" s="127">
        <v>10794258.379999997</v>
      </c>
      <c r="J42" s="127">
        <v>13317637.390000001</v>
      </c>
      <c r="K42" s="127">
        <v>8094170.6300000027</v>
      </c>
      <c r="L42" s="127">
        <v>8286947.839999998</v>
      </c>
      <c r="M42" s="127">
        <v>13875138.379999999</v>
      </c>
      <c r="N42" s="127">
        <v>8367809.2899999982</v>
      </c>
      <c r="O42" s="127">
        <v>12820425.139999999</v>
      </c>
      <c r="P42" s="127">
        <v>12812647.389999999</v>
      </c>
      <c r="Q42" s="127">
        <f t="shared" si="0"/>
        <v>122592565.58999999</v>
      </c>
    </row>
    <row r="43" spans="1:17" x14ac:dyDescent="0.25">
      <c r="B43" s="32" t="s">
        <v>76</v>
      </c>
      <c r="C43" s="127">
        <v>11204193768</v>
      </c>
      <c r="D43" s="127">
        <v>11204193768</v>
      </c>
      <c r="E43" s="128">
        <v>0</v>
      </c>
      <c r="F43" s="128">
        <v>0</v>
      </c>
      <c r="G43" s="128">
        <v>0</v>
      </c>
      <c r="H43" s="128">
        <v>0</v>
      </c>
      <c r="I43" s="128">
        <v>0</v>
      </c>
      <c r="J43" s="128">
        <v>0</v>
      </c>
      <c r="K43" s="128">
        <v>0</v>
      </c>
      <c r="L43" s="128">
        <v>0</v>
      </c>
      <c r="M43" s="128">
        <v>0</v>
      </c>
      <c r="N43" s="128">
        <v>0</v>
      </c>
      <c r="O43" s="128">
        <v>0</v>
      </c>
      <c r="P43" s="128">
        <v>0</v>
      </c>
      <c r="Q43" s="128">
        <f t="shared" si="0"/>
        <v>0</v>
      </c>
    </row>
    <row r="44" spans="1:17" x14ac:dyDescent="0.25">
      <c r="B44" s="32" t="s">
        <v>67</v>
      </c>
      <c r="C44" s="127">
        <v>90000000</v>
      </c>
      <c r="D44" s="127">
        <v>90000000</v>
      </c>
      <c r="E44" s="127">
        <v>4790102.8499999996</v>
      </c>
      <c r="F44" s="127">
        <v>7051731.9899999974</v>
      </c>
      <c r="G44" s="127">
        <v>8288384.04</v>
      </c>
      <c r="H44" s="127">
        <v>5926465.5499999998</v>
      </c>
      <c r="I44" s="127">
        <v>5958060.1999999993</v>
      </c>
      <c r="J44" s="127">
        <v>8404114.9900000002</v>
      </c>
      <c r="K44" s="127">
        <v>9005953.2300000004</v>
      </c>
      <c r="L44" s="127">
        <v>6477179.8199999994</v>
      </c>
      <c r="M44" s="127">
        <v>8047005.0800000019</v>
      </c>
      <c r="N44" s="127">
        <v>7085516.3900000006</v>
      </c>
      <c r="O44" s="127">
        <v>12082490.540000001</v>
      </c>
      <c r="P44" s="127">
        <v>6724077.7500000009</v>
      </c>
      <c r="Q44" s="127">
        <f t="shared" si="0"/>
        <v>89841082.430000007</v>
      </c>
    </row>
    <row r="45" spans="1:17" x14ac:dyDescent="0.25">
      <c r="B45" s="32" t="s">
        <v>68</v>
      </c>
      <c r="C45" s="127">
        <v>50000000</v>
      </c>
      <c r="D45" s="127">
        <v>50000000</v>
      </c>
      <c r="E45" s="127">
        <v>2573702.7799999998</v>
      </c>
      <c r="F45" s="127">
        <v>2496979.9499999997</v>
      </c>
      <c r="G45" s="127">
        <v>5054193.2200000007</v>
      </c>
      <c r="H45" s="127">
        <v>3200107.37</v>
      </c>
      <c r="I45" s="127">
        <v>2568493.9899999998</v>
      </c>
      <c r="J45" s="127">
        <v>4616349.7599999988</v>
      </c>
      <c r="K45" s="127">
        <v>2977420.3499999996</v>
      </c>
      <c r="L45" s="127">
        <v>3037670.63</v>
      </c>
      <c r="M45" s="127">
        <v>7094922.5599999996</v>
      </c>
      <c r="N45" s="127">
        <v>3713702.63</v>
      </c>
      <c r="O45" s="127">
        <v>6165334.0600000005</v>
      </c>
      <c r="P45" s="127">
        <v>6353071.54</v>
      </c>
      <c r="Q45" s="127">
        <f t="shared" si="0"/>
        <v>49851948.840000004</v>
      </c>
    </row>
    <row r="46" spans="1:17" x14ac:dyDescent="0.25">
      <c r="B46" s="32" t="s">
        <v>77</v>
      </c>
      <c r="C46" s="127">
        <v>122958016</v>
      </c>
      <c r="D46" s="127">
        <v>157958016</v>
      </c>
      <c r="E46" s="128">
        <v>0</v>
      </c>
      <c r="F46" s="128">
        <v>0</v>
      </c>
      <c r="G46" s="128">
        <v>0</v>
      </c>
      <c r="H46" s="128">
        <v>0</v>
      </c>
      <c r="I46" s="128">
        <v>0</v>
      </c>
      <c r="J46" s="128">
        <v>0</v>
      </c>
      <c r="K46" s="128">
        <v>0</v>
      </c>
      <c r="L46" s="128">
        <v>0</v>
      </c>
      <c r="M46" s="128">
        <v>0</v>
      </c>
      <c r="N46" s="128">
        <v>0</v>
      </c>
      <c r="O46" s="128">
        <v>0</v>
      </c>
      <c r="P46" s="128">
        <v>0</v>
      </c>
      <c r="Q46" s="128">
        <f>SUM(E46:P46)</f>
        <v>0</v>
      </c>
    </row>
    <row r="47" spans="1:17" x14ac:dyDescent="0.25">
      <c r="B47" s="94" t="s">
        <v>69</v>
      </c>
      <c r="C47" s="129">
        <f t="shared" ref="C47:P47" si="1">SUM(C10:C46)</f>
        <v>26240830314</v>
      </c>
      <c r="D47" s="129">
        <f t="shared" si="1"/>
        <v>27850981604.639999</v>
      </c>
      <c r="E47" s="130">
        <f t="shared" si="1"/>
        <v>397747200.11999995</v>
      </c>
      <c r="F47" s="131">
        <f t="shared" si="1"/>
        <v>737353692.68000007</v>
      </c>
      <c r="G47" s="132">
        <f t="shared" si="1"/>
        <v>876850658.38999999</v>
      </c>
      <c r="H47" s="130">
        <f t="shared" si="1"/>
        <v>616164460.50000012</v>
      </c>
      <c r="I47" s="131">
        <f t="shared" si="1"/>
        <v>975590637.63999999</v>
      </c>
      <c r="J47" s="132">
        <f t="shared" si="1"/>
        <v>1079312095.9099998</v>
      </c>
      <c r="K47" s="130">
        <f t="shared" si="1"/>
        <v>724382971.96999991</v>
      </c>
      <c r="L47" s="131">
        <f t="shared" si="1"/>
        <v>875105215.05999994</v>
      </c>
      <c r="M47" s="132">
        <f t="shared" si="1"/>
        <v>924800384.41000021</v>
      </c>
      <c r="N47" s="130">
        <f t="shared" si="1"/>
        <v>922042574.34000003</v>
      </c>
      <c r="O47" s="131">
        <f t="shared" si="1"/>
        <v>1307385720.3600004</v>
      </c>
      <c r="P47" s="132">
        <f t="shared" si="1"/>
        <v>2380642914.1800003</v>
      </c>
      <c r="Q47" s="133">
        <f>SUM(E47:P47)</f>
        <v>11817378525.560001</v>
      </c>
    </row>
    <row r="48" spans="1:17" x14ac:dyDescent="0.25">
      <c r="C48" s="134"/>
      <c r="D48" s="134"/>
      <c r="E48" s="134"/>
      <c r="F48" s="134"/>
      <c r="G48" s="134"/>
      <c r="H48" s="134"/>
      <c r="I48" s="134"/>
      <c r="J48" s="134"/>
      <c r="K48" s="134"/>
      <c r="L48" s="134"/>
      <c r="M48" s="134"/>
      <c r="N48" s="134"/>
      <c r="O48" s="134"/>
      <c r="P48" s="134"/>
      <c r="Q48" s="134"/>
    </row>
    <row r="49" spans="2:17" ht="17.25" x14ac:dyDescent="0.25">
      <c r="B49" s="94" t="s">
        <v>70</v>
      </c>
      <c r="C49" s="135"/>
      <c r="D49" s="136"/>
      <c r="E49" s="137"/>
      <c r="F49" s="138"/>
      <c r="G49" s="139"/>
      <c r="H49" s="137"/>
      <c r="I49" s="138"/>
      <c r="J49" s="139"/>
      <c r="K49" s="137"/>
      <c r="L49" s="138"/>
      <c r="M49" s="139"/>
      <c r="N49" s="137"/>
      <c r="O49" s="138"/>
      <c r="P49" s="139"/>
      <c r="Q49" s="140"/>
    </row>
    <row r="50" spans="2:17" s="63" customFormat="1" x14ac:dyDescent="0.25">
      <c r="B50" s="32" t="s">
        <v>23</v>
      </c>
      <c r="C50" s="142">
        <v>35000000</v>
      </c>
      <c r="D50" s="142">
        <v>35000000</v>
      </c>
      <c r="E50" s="141">
        <v>0</v>
      </c>
      <c r="F50" s="141">
        <v>0</v>
      </c>
      <c r="G50" s="141">
        <v>0</v>
      </c>
      <c r="H50" s="141">
        <v>0</v>
      </c>
      <c r="I50" s="141">
        <v>0</v>
      </c>
      <c r="J50" s="141">
        <v>0</v>
      </c>
      <c r="K50" s="141">
        <v>0</v>
      </c>
      <c r="L50" s="141">
        <v>0</v>
      </c>
      <c r="M50" s="141">
        <v>0</v>
      </c>
      <c r="N50" s="141">
        <v>0</v>
      </c>
      <c r="O50" s="141">
        <v>0</v>
      </c>
      <c r="P50" s="141">
        <v>0</v>
      </c>
      <c r="Q50" s="141">
        <f>SUM(E50:P50)</f>
        <v>0</v>
      </c>
    </row>
    <row r="51" spans="2:17" s="63" customFormat="1" x14ac:dyDescent="0.25">
      <c r="B51" s="32" t="s">
        <v>31</v>
      </c>
      <c r="C51" s="141">
        <v>0</v>
      </c>
      <c r="D51" s="142">
        <v>10000000</v>
      </c>
      <c r="E51" s="141">
        <v>0</v>
      </c>
      <c r="F51" s="141">
        <v>0</v>
      </c>
      <c r="G51" s="141">
        <v>0</v>
      </c>
      <c r="H51" s="141">
        <v>0</v>
      </c>
      <c r="I51" s="141">
        <v>0</v>
      </c>
      <c r="J51" s="142">
        <v>9480516.2100000009</v>
      </c>
      <c r="K51" s="141">
        <v>0</v>
      </c>
      <c r="L51" s="141">
        <v>0</v>
      </c>
      <c r="M51" s="141">
        <v>0</v>
      </c>
      <c r="N51" s="141">
        <v>0</v>
      </c>
      <c r="O51" s="141">
        <v>0</v>
      </c>
      <c r="P51" s="141">
        <v>0</v>
      </c>
      <c r="Q51" s="142">
        <f t="shared" ref="Q51:Q56" si="2">SUM(E51:P51)</f>
        <v>9480516.2100000009</v>
      </c>
    </row>
    <row r="52" spans="2:17" s="63" customFormat="1" x14ac:dyDescent="0.25">
      <c r="B52" s="32" t="s">
        <v>33</v>
      </c>
      <c r="C52" s="141">
        <v>0</v>
      </c>
      <c r="D52" s="142">
        <v>52300</v>
      </c>
      <c r="E52" s="141">
        <v>0</v>
      </c>
      <c r="F52" s="141">
        <v>0</v>
      </c>
      <c r="G52" s="141">
        <v>0</v>
      </c>
      <c r="H52" s="141">
        <v>0</v>
      </c>
      <c r="I52" s="141">
        <v>0</v>
      </c>
      <c r="J52" s="141">
        <v>0</v>
      </c>
      <c r="K52" s="141">
        <v>0</v>
      </c>
      <c r="L52" s="141">
        <v>0</v>
      </c>
      <c r="M52" s="141">
        <v>0</v>
      </c>
      <c r="N52" s="141">
        <v>0</v>
      </c>
      <c r="O52" s="141">
        <v>0</v>
      </c>
      <c r="P52" s="142">
        <v>23978.89</v>
      </c>
      <c r="Q52" s="142">
        <f t="shared" si="2"/>
        <v>23978.89</v>
      </c>
    </row>
    <row r="53" spans="2:17" s="63" customFormat="1" x14ac:dyDescent="0.25">
      <c r="B53" s="32" t="s">
        <v>44</v>
      </c>
      <c r="C53" s="142">
        <v>1500000</v>
      </c>
      <c r="D53" s="142">
        <v>1500000</v>
      </c>
      <c r="E53" s="141">
        <v>0</v>
      </c>
      <c r="F53" s="141">
        <v>0</v>
      </c>
      <c r="G53" s="141">
        <v>0</v>
      </c>
      <c r="H53" s="141">
        <v>0</v>
      </c>
      <c r="I53" s="141">
        <v>0</v>
      </c>
      <c r="J53" s="141">
        <v>0</v>
      </c>
      <c r="K53" s="141">
        <v>0</v>
      </c>
      <c r="L53" s="141">
        <v>0</v>
      </c>
      <c r="M53" s="141">
        <v>0</v>
      </c>
      <c r="N53" s="141">
        <v>0</v>
      </c>
      <c r="O53" s="141">
        <v>0</v>
      </c>
      <c r="P53" s="141">
        <v>0</v>
      </c>
      <c r="Q53" s="141">
        <f t="shared" si="2"/>
        <v>0</v>
      </c>
    </row>
    <row r="54" spans="2:17" x14ac:dyDescent="0.25">
      <c r="B54" s="32" t="s">
        <v>46</v>
      </c>
      <c r="C54" s="152">
        <v>0</v>
      </c>
      <c r="D54" s="152">
        <v>0</v>
      </c>
      <c r="E54" s="152">
        <v>0</v>
      </c>
      <c r="F54" s="152">
        <v>0</v>
      </c>
      <c r="G54" s="152">
        <v>0</v>
      </c>
      <c r="H54" s="152">
        <v>0</v>
      </c>
      <c r="I54" s="152">
        <v>0</v>
      </c>
      <c r="J54" s="152">
        <v>0</v>
      </c>
      <c r="K54" s="152">
        <v>0</v>
      </c>
      <c r="L54" s="152">
        <v>0</v>
      </c>
      <c r="M54" s="152">
        <v>0</v>
      </c>
      <c r="N54" s="152">
        <v>0</v>
      </c>
      <c r="O54" s="152">
        <v>0</v>
      </c>
      <c r="P54" s="152">
        <v>0</v>
      </c>
      <c r="Q54" s="152">
        <f t="shared" si="2"/>
        <v>0</v>
      </c>
    </row>
    <row r="55" spans="2:17" x14ac:dyDescent="0.25">
      <c r="B55" s="32" t="s">
        <v>48</v>
      </c>
      <c r="C55" s="153">
        <v>1000000000</v>
      </c>
      <c r="D55" s="153">
        <v>1000000000</v>
      </c>
      <c r="E55" s="152">
        <v>0</v>
      </c>
      <c r="F55" s="152">
        <v>0</v>
      </c>
      <c r="G55" s="152">
        <v>0</v>
      </c>
      <c r="H55" s="152">
        <v>0</v>
      </c>
      <c r="I55" s="152">
        <v>0</v>
      </c>
      <c r="J55" s="152">
        <v>0</v>
      </c>
      <c r="K55" s="152">
        <v>0</v>
      </c>
      <c r="L55" s="152">
        <v>0</v>
      </c>
      <c r="M55" s="152">
        <v>0</v>
      </c>
      <c r="N55" s="152">
        <v>0</v>
      </c>
      <c r="O55" s="152">
        <v>0</v>
      </c>
      <c r="P55" s="152">
        <v>0</v>
      </c>
      <c r="Q55" s="152">
        <f t="shared" si="2"/>
        <v>0</v>
      </c>
    </row>
    <row r="56" spans="2:17" x14ac:dyDescent="0.25">
      <c r="B56" s="94" t="s">
        <v>71</v>
      </c>
      <c r="C56" s="129">
        <f>SUM(C50:C55)</f>
        <v>1036500000</v>
      </c>
      <c r="D56" s="129">
        <f t="shared" ref="D56:P56" si="3">SUM(D50:D55)</f>
        <v>1046552300</v>
      </c>
      <c r="E56" s="137">
        <f t="shared" si="3"/>
        <v>0</v>
      </c>
      <c r="F56" s="138">
        <f t="shared" si="3"/>
        <v>0</v>
      </c>
      <c r="G56" s="139">
        <f t="shared" si="3"/>
        <v>0</v>
      </c>
      <c r="H56" s="137">
        <f t="shared" si="3"/>
        <v>0</v>
      </c>
      <c r="I56" s="138">
        <f t="shared" si="3"/>
        <v>0</v>
      </c>
      <c r="J56" s="132">
        <f t="shared" si="3"/>
        <v>9480516.2100000009</v>
      </c>
      <c r="K56" s="137">
        <f t="shared" si="3"/>
        <v>0</v>
      </c>
      <c r="L56" s="138">
        <f t="shared" si="3"/>
        <v>0</v>
      </c>
      <c r="M56" s="139">
        <f t="shared" si="3"/>
        <v>0</v>
      </c>
      <c r="N56" s="137">
        <f t="shared" si="3"/>
        <v>0</v>
      </c>
      <c r="O56" s="138">
        <f t="shared" si="3"/>
        <v>0</v>
      </c>
      <c r="P56" s="132">
        <f t="shared" si="3"/>
        <v>23978.89</v>
      </c>
      <c r="Q56" s="133">
        <f t="shared" si="2"/>
        <v>9504495.1000000015</v>
      </c>
    </row>
    <row r="57" spans="2:17" x14ac:dyDescent="0.25">
      <c r="C57" s="134"/>
      <c r="D57" s="134"/>
      <c r="E57" s="47"/>
      <c r="F57" s="47"/>
      <c r="G57" s="47"/>
      <c r="H57" s="47"/>
      <c r="I57" s="47"/>
      <c r="J57" s="47"/>
      <c r="K57" s="150"/>
      <c r="L57" s="150"/>
      <c r="M57" s="150"/>
      <c r="N57" s="151"/>
      <c r="O57" s="134"/>
      <c r="P57" s="134"/>
      <c r="Q57" s="134"/>
    </row>
    <row r="58" spans="2:17" x14ac:dyDescent="0.25">
      <c r="B58" s="94" t="s">
        <v>72</v>
      </c>
      <c r="C58" s="129">
        <f>C47+C56</f>
        <v>27277330314</v>
      </c>
      <c r="D58" s="129">
        <f t="shared" ref="D58:Q58" si="4">D47+D56</f>
        <v>28897533904.639999</v>
      </c>
      <c r="E58" s="130">
        <f t="shared" si="4"/>
        <v>397747200.11999995</v>
      </c>
      <c r="F58" s="131">
        <f t="shared" si="4"/>
        <v>737353692.68000007</v>
      </c>
      <c r="G58" s="132">
        <f t="shared" si="4"/>
        <v>876850658.38999999</v>
      </c>
      <c r="H58" s="130">
        <f t="shared" si="4"/>
        <v>616164460.50000012</v>
      </c>
      <c r="I58" s="131">
        <f t="shared" si="4"/>
        <v>975590637.63999999</v>
      </c>
      <c r="J58" s="132">
        <f t="shared" si="4"/>
        <v>1088792612.1199999</v>
      </c>
      <c r="K58" s="130">
        <f t="shared" si="4"/>
        <v>724382971.96999991</v>
      </c>
      <c r="L58" s="131">
        <f t="shared" si="4"/>
        <v>875105215.05999994</v>
      </c>
      <c r="M58" s="132">
        <f t="shared" si="4"/>
        <v>924800384.41000021</v>
      </c>
      <c r="N58" s="130">
        <f t="shared" si="4"/>
        <v>922042574.34000003</v>
      </c>
      <c r="O58" s="131">
        <f t="shared" si="4"/>
        <v>1307385720.3600004</v>
      </c>
      <c r="P58" s="132">
        <f t="shared" si="4"/>
        <v>2380666893.0700002</v>
      </c>
      <c r="Q58" s="133">
        <f t="shared" si="4"/>
        <v>11826883020.660002</v>
      </c>
    </row>
    <row r="59" spans="2:17" ht="29.25" customHeight="1" x14ac:dyDescent="0.25">
      <c r="B59" s="179" t="s">
        <v>78</v>
      </c>
      <c r="C59" s="179"/>
      <c r="D59" s="179"/>
      <c r="E59" s="179"/>
      <c r="F59" s="179"/>
      <c r="G59" s="179"/>
      <c r="H59" s="179"/>
      <c r="I59" s="179"/>
      <c r="J59" s="179"/>
      <c r="K59" s="179"/>
      <c r="L59" s="179"/>
      <c r="M59" s="179"/>
      <c r="N59" s="179"/>
      <c r="O59" s="179"/>
      <c r="P59" s="179"/>
      <c r="Q59" s="179"/>
    </row>
    <row r="60" spans="2:17" x14ac:dyDescent="0.25">
      <c r="B60" s="180"/>
      <c r="C60" s="180"/>
      <c r="D60" s="180"/>
      <c r="E60" s="180"/>
      <c r="F60" s="180"/>
      <c r="G60" s="180"/>
      <c r="H60" s="180"/>
      <c r="I60" s="180"/>
      <c r="J60" s="180"/>
      <c r="K60" s="180"/>
      <c r="L60" s="180"/>
      <c r="M60" s="180"/>
      <c r="N60" s="180"/>
      <c r="O60" s="180"/>
      <c r="P60" s="180"/>
      <c r="Q60" s="180"/>
    </row>
    <row r="61" spans="2:17" x14ac:dyDescent="0.25">
      <c r="B61" s="64"/>
      <c r="C61" s="65"/>
      <c r="D61" s="40"/>
      <c r="Q61" s="66"/>
    </row>
    <row r="62" spans="2:17" x14ac:dyDescent="0.25">
      <c r="B62" s="67"/>
      <c r="C62" s="67"/>
      <c r="D62" s="68"/>
      <c r="I62" s="69"/>
      <c r="L62" s="35"/>
      <c r="M62" s="35"/>
      <c r="N62" s="35"/>
      <c r="O62" s="35"/>
      <c r="P62" s="35"/>
      <c r="Q62" s="66"/>
    </row>
    <row r="63" spans="2:17" x14ac:dyDescent="0.25">
      <c r="D63" s="69"/>
    </row>
    <row r="64" spans="2:17" x14ac:dyDescent="0.25">
      <c r="D64" s="76"/>
      <c r="L64" s="35"/>
      <c r="M64" s="35"/>
      <c r="N64" s="36"/>
      <c r="O64" s="35"/>
      <c r="P64" s="35"/>
    </row>
    <row r="65" spans="3:14" x14ac:dyDescent="0.25">
      <c r="N65" s="69"/>
    </row>
    <row r="67" spans="3:14" x14ac:dyDescent="0.25">
      <c r="C67" s="77"/>
    </row>
    <row r="70" spans="3:14" x14ac:dyDescent="0.25">
      <c r="N70" s="33"/>
    </row>
  </sheetData>
  <mergeCells count="10">
    <mergeCell ref="B59:Q59"/>
    <mergeCell ref="B60:Q60"/>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45 Q50:Q56 Q46:Q47"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Q84"/>
  <sheetViews>
    <sheetView showGridLines="0" topLeftCell="A43" zoomScale="89" zoomScaleNormal="89" workbookViewId="0">
      <selection activeCell="B74" sqref="B74:Q74"/>
    </sheetView>
  </sheetViews>
  <sheetFormatPr defaultColWidth="9.140625" defaultRowHeight="15" x14ac:dyDescent="0.25"/>
  <cols>
    <col min="1" max="1" width="7.28515625" style="32" customWidth="1"/>
    <col min="2" max="2" width="65.42578125" style="32" customWidth="1"/>
    <col min="3" max="3" width="13" style="32" customWidth="1"/>
    <col min="4" max="4" width="17.85546875" style="32" customWidth="1"/>
    <col min="5" max="6" width="10.28515625" style="32" bestFit="1" customWidth="1"/>
    <col min="7" max="7" width="11.28515625" style="32" bestFit="1" customWidth="1"/>
    <col min="8" max="8" width="12.85546875" style="32" bestFit="1" customWidth="1"/>
    <col min="9" max="9" width="11.28515625" style="32" bestFit="1" customWidth="1"/>
    <col min="10" max="10" width="14" style="32" bestFit="1" customWidth="1"/>
    <col min="11" max="11" width="11.28515625" style="32" bestFit="1" customWidth="1"/>
    <col min="12" max="12" width="12.85546875" style="32" bestFit="1" customWidth="1"/>
    <col min="13" max="13" width="12.28515625" style="32" customWidth="1"/>
    <col min="14" max="14" width="11.28515625" style="32" bestFit="1" customWidth="1"/>
    <col min="15" max="15" width="13.28515625" style="32" bestFit="1" customWidth="1"/>
    <col min="16" max="16" width="12.140625" style="32" bestFit="1" customWidth="1"/>
    <col min="17" max="17" width="15.140625" style="32" customWidth="1"/>
    <col min="18"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79</v>
      </c>
      <c r="C7" s="25"/>
      <c r="D7" s="25"/>
      <c r="Q7" s="31" t="s">
        <v>5</v>
      </c>
    </row>
    <row r="8" spans="2:17" ht="21.75" customHeight="1" x14ac:dyDescent="0.25">
      <c r="B8" s="176" t="s">
        <v>6</v>
      </c>
      <c r="C8" s="177" t="s">
        <v>7</v>
      </c>
      <c r="D8" s="177" t="s">
        <v>8</v>
      </c>
      <c r="E8" s="178" t="s">
        <v>9</v>
      </c>
      <c r="F8" s="178"/>
      <c r="G8" s="178"/>
      <c r="H8" s="178"/>
      <c r="I8" s="178"/>
      <c r="J8" s="178"/>
      <c r="K8" s="178"/>
      <c r="L8" s="178"/>
      <c r="M8" s="178"/>
      <c r="N8" s="178"/>
      <c r="O8" s="178"/>
      <c r="P8" s="178"/>
      <c r="Q8" s="178"/>
    </row>
    <row r="9" spans="2:17" s="48" customFormat="1" ht="27.75" customHeight="1" x14ac:dyDescent="0.25">
      <c r="B9" s="176"/>
      <c r="C9" s="177"/>
      <c r="D9" s="177"/>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32" t="s">
        <v>23</v>
      </c>
      <c r="C10" s="143">
        <v>317983048</v>
      </c>
      <c r="D10" s="143">
        <v>332983048</v>
      </c>
      <c r="E10" s="62">
        <v>0</v>
      </c>
      <c r="F10" s="120">
        <v>14181188.369999999</v>
      </c>
      <c r="G10" s="120">
        <v>15433957.1</v>
      </c>
      <c r="H10" s="120">
        <v>15730447.969999999</v>
      </c>
      <c r="I10" s="120">
        <v>15068011.320000002</v>
      </c>
      <c r="J10" s="120">
        <v>15034225.470000003</v>
      </c>
      <c r="K10" s="120">
        <v>15124761.600000001</v>
      </c>
      <c r="L10" s="62">
        <v>0</v>
      </c>
      <c r="M10" s="120">
        <v>29410962.98</v>
      </c>
      <c r="N10" s="120">
        <v>2631107.46</v>
      </c>
      <c r="O10" s="120">
        <v>24994785.330000002</v>
      </c>
      <c r="P10" s="120">
        <v>40318194.949999996</v>
      </c>
      <c r="Q10" s="120">
        <f>SUM(E10:P10)</f>
        <v>187927642.55000001</v>
      </c>
    </row>
    <row r="11" spans="2:17" x14ac:dyDescent="0.25">
      <c r="B11" s="32" t="s">
        <v>27</v>
      </c>
      <c r="C11" s="143">
        <v>129445945</v>
      </c>
      <c r="D11" s="143">
        <v>147502427.00999999</v>
      </c>
      <c r="E11" s="120">
        <v>1233408.58</v>
      </c>
      <c r="F11" s="120">
        <v>15021447.989999998</v>
      </c>
      <c r="G11" s="120">
        <v>15725848.820000002</v>
      </c>
      <c r="H11" s="120">
        <v>12025707.310000001</v>
      </c>
      <c r="I11" s="120">
        <v>8532411.4000000004</v>
      </c>
      <c r="J11" s="120">
        <v>10469116.83</v>
      </c>
      <c r="K11" s="120">
        <v>7769400.5599999996</v>
      </c>
      <c r="L11" s="120">
        <v>17207322.690000001</v>
      </c>
      <c r="M11" s="120">
        <v>8084118.9900000002</v>
      </c>
      <c r="N11" s="120">
        <v>8878342.9199999981</v>
      </c>
      <c r="O11" s="120">
        <v>13736799.440000001</v>
      </c>
      <c r="P11" s="120">
        <v>28366009.440000001</v>
      </c>
      <c r="Q11" s="120">
        <f t="shared" ref="Q11:Q58" si="0">SUM(E11:P11)</f>
        <v>147049934.97</v>
      </c>
    </row>
    <row r="12" spans="2:17" x14ac:dyDescent="0.25">
      <c r="B12" s="32" t="s">
        <v>28</v>
      </c>
      <c r="C12" s="143">
        <v>978572419</v>
      </c>
      <c r="D12" s="143">
        <v>1671768108.97</v>
      </c>
      <c r="E12" s="120">
        <v>67558070.280000001</v>
      </c>
      <c r="F12" s="120">
        <v>90813841.689999998</v>
      </c>
      <c r="G12" s="120">
        <v>110956965.93000001</v>
      </c>
      <c r="H12" s="120">
        <v>104948642.13</v>
      </c>
      <c r="I12" s="120">
        <v>151077833.87</v>
      </c>
      <c r="J12" s="120">
        <v>104300114.20999999</v>
      </c>
      <c r="K12" s="120">
        <v>115022321.66</v>
      </c>
      <c r="L12" s="120">
        <v>111660030.63000003</v>
      </c>
      <c r="M12" s="120">
        <v>75809678.819999993</v>
      </c>
      <c r="N12" s="120">
        <v>101991698.72000001</v>
      </c>
      <c r="O12" s="120">
        <v>137761084.29000002</v>
      </c>
      <c r="P12" s="120">
        <v>207478779.00000003</v>
      </c>
      <c r="Q12" s="120">
        <f t="shared" si="0"/>
        <v>1379379061.23</v>
      </c>
    </row>
    <row r="13" spans="2:17" x14ac:dyDescent="0.25">
      <c r="B13" s="32" t="s">
        <v>29</v>
      </c>
      <c r="C13" s="143">
        <v>55557401</v>
      </c>
      <c r="D13" s="143">
        <v>55557401</v>
      </c>
      <c r="E13" s="120">
        <v>3252208.09</v>
      </c>
      <c r="F13" s="120">
        <v>3242984.89</v>
      </c>
      <c r="G13" s="120">
        <v>3245290.69</v>
      </c>
      <c r="H13" s="120">
        <v>3245290.69</v>
      </c>
      <c r="I13" s="120">
        <v>3128847.79</v>
      </c>
      <c r="J13" s="120">
        <v>2977735.29</v>
      </c>
      <c r="K13" s="120">
        <v>2977735.29</v>
      </c>
      <c r="L13" s="120">
        <v>2977735.29</v>
      </c>
      <c r="M13" s="120">
        <v>2983589.21</v>
      </c>
      <c r="N13" s="120">
        <v>2983442.5300000003</v>
      </c>
      <c r="O13" s="120">
        <v>5389981.4900000002</v>
      </c>
      <c r="P13" s="120">
        <v>3099421.15</v>
      </c>
      <c r="Q13" s="120">
        <f t="shared" si="0"/>
        <v>39504262.399999999</v>
      </c>
    </row>
    <row r="14" spans="2:17" x14ac:dyDescent="0.25">
      <c r="B14" s="32" t="s">
        <v>31</v>
      </c>
      <c r="C14" s="143">
        <v>3558817566</v>
      </c>
      <c r="D14" s="143">
        <v>4099054997.2999997</v>
      </c>
      <c r="E14" s="120">
        <v>84433152.249999985</v>
      </c>
      <c r="F14" s="120">
        <v>131961033.21000001</v>
      </c>
      <c r="G14" s="120">
        <v>321091336.52999997</v>
      </c>
      <c r="H14" s="120">
        <v>187702023.81</v>
      </c>
      <c r="I14" s="120">
        <v>201042811.13</v>
      </c>
      <c r="J14" s="120">
        <v>170399928.56</v>
      </c>
      <c r="K14" s="120">
        <v>145248845.05999997</v>
      </c>
      <c r="L14" s="120">
        <v>92720453.559999987</v>
      </c>
      <c r="M14" s="120">
        <v>150421448.93000001</v>
      </c>
      <c r="N14" s="120">
        <v>200919579.71000001</v>
      </c>
      <c r="O14" s="120">
        <v>106822736.98999998</v>
      </c>
      <c r="P14" s="120">
        <v>304466398.50000006</v>
      </c>
      <c r="Q14" s="120">
        <f t="shared" si="0"/>
        <v>2097229748.24</v>
      </c>
    </row>
    <row r="15" spans="2:17" x14ac:dyDescent="0.25">
      <c r="B15" s="32" t="s">
        <v>33</v>
      </c>
      <c r="C15" s="143">
        <v>121954889</v>
      </c>
      <c r="D15" s="143">
        <v>142708053</v>
      </c>
      <c r="E15" s="120">
        <v>5451442.6699999999</v>
      </c>
      <c r="F15" s="120">
        <v>7532200.2399999993</v>
      </c>
      <c r="G15" s="120">
        <v>6076918.5299999993</v>
      </c>
      <c r="H15" s="120">
        <v>7556772.6199999992</v>
      </c>
      <c r="I15" s="120">
        <v>5413326.1600000001</v>
      </c>
      <c r="J15" s="120">
        <v>6044933.2699999996</v>
      </c>
      <c r="K15" s="120">
        <v>5912089.1799999997</v>
      </c>
      <c r="L15" s="120">
        <v>7692035.0600000005</v>
      </c>
      <c r="M15" s="120">
        <v>8534014.7800000012</v>
      </c>
      <c r="N15" s="120">
        <v>11882390.49</v>
      </c>
      <c r="O15" s="120">
        <v>10586826.07</v>
      </c>
      <c r="P15" s="120">
        <v>18199953.23</v>
      </c>
      <c r="Q15" s="120">
        <f t="shared" si="0"/>
        <v>100882902.3</v>
      </c>
    </row>
    <row r="16" spans="2:17" x14ac:dyDescent="0.25">
      <c r="B16" s="32" t="s">
        <v>34</v>
      </c>
      <c r="C16" s="143">
        <v>829312374</v>
      </c>
      <c r="D16" s="143">
        <v>829312374</v>
      </c>
      <c r="E16" s="62">
        <v>0</v>
      </c>
      <c r="F16" s="62">
        <v>0</v>
      </c>
      <c r="G16" s="62">
        <v>0</v>
      </c>
      <c r="H16" s="62">
        <v>0</v>
      </c>
      <c r="I16" s="62">
        <v>0</v>
      </c>
      <c r="J16" s="62">
        <v>0</v>
      </c>
      <c r="K16" s="62">
        <v>0</v>
      </c>
      <c r="L16" s="62">
        <v>0</v>
      </c>
      <c r="M16" s="62">
        <v>0</v>
      </c>
      <c r="N16" s="62">
        <v>0</v>
      </c>
      <c r="O16" s="62">
        <v>0</v>
      </c>
      <c r="P16" s="62">
        <v>0</v>
      </c>
      <c r="Q16" s="62">
        <f t="shared" si="0"/>
        <v>0</v>
      </c>
    </row>
    <row r="17" spans="2:17" x14ac:dyDescent="0.25">
      <c r="B17" s="32" t="s">
        <v>80</v>
      </c>
      <c r="C17" s="143">
        <v>2105048655</v>
      </c>
      <c r="D17" s="143">
        <v>2105048655</v>
      </c>
      <c r="E17" s="62">
        <v>0</v>
      </c>
      <c r="F17" s="62">
        <v>0</v>
      </c>
      <c r="G17" s="62">
        <v>0</v>
      </c>
      <c r="H17" s="62">
        <v>0</v>
      </c>
      <c r="I17" s="62">
        <v>0</v>
      </c>
      <c r="J17" s="62">
        <v>0</v>
      </c>
      <c r="K17" s="62">
        <v>0</v>
      </c>
      <c r="L17" s="62">
        <v>0</v>
      </c>
      <c r="M17" s="62">
        <v>0</v>
      </c>
      <c r="N17" s="62">
        <v>0</v>
      </c>
      <c r="O17" s="62">
        <v>0</v>
      </c>
      <c r="P17" s="62">
        <v>0</v>
      </c>
      <c r="Q17" s="62">
        <f t="shared" si="0"/>
        <v>0</v>
      </c>
    </row>
    <row r="18" spans="2:17" x14ac:dyDescent="0.25">
      <c r="B18" s="32" t="s">
        <v>35</v>
      </c>
      <c r="C18" s="143">
        <v>515360010</v>
      </c>
      <c r="D18" s="143">
        <v>540719565.53999996</v>
      </c>
      <c r="E18" s="120">
        <v>48006102.060000002</v>
      </c>
      <c r="F18" s="120">
        <v>33115739.199999999</v>
      </c>
      <c r="G18" s="120">
        <v>37267224.279999994</v>
      </c>
      <c r="H18" s="120">
        <v>53718912.68</v>
      </c>
      <c r="I18" s="120">
        <v>32993943.109999996</v>
      </c>
      <c r="J18" s="120">
        <v>34964732.340000004</v>
      </c>
      <c r="K18" s="120">
        <v>44241949.009999998</v>
      </c>
      <c r="L18" s="120">
        <v>32835550.689999998</v>
      </c>
      <c r="M18" s="120">
        <v>33405101.16</v>
      </c>
      <c r="N18" s="120">
        <v>30882730.32</v>
      </c>
      <c r="O18" s="120">
        <v>55934417.559999995</v>
      </c>
      <c r="P18" s="120">
        <v>102018434.84999999</v>
      </c>
      <c r="Q18" s="120">
        <f t="shared" si="0"/>
        <v>539384837.25999999</v>
      </c>
    </row>
    <row r="19" spans="2:17" x14ac:dyDescent="0.25">
      <c r="B19" s="32" t="s">
        <v>37</v>
      </c>
      <c r="C19" s="143">
        <v>75799431</v>
      </c>
      <c r="D19" s="143">
        <v>75799431</v>
      </c>
      <c r="E19" s="120">
        <v>3976054.08</v>
      </c>
      <c r="F19" s="120">
        <v>4696079.8499999996</v>
      </c>
      <c r="G19" s="120">
        <v>4401367.3</v>
      </c>
      <c r="H19" s="120">
        <v>4352053.8100000005</v>
      </c>
      <c r="I19" s="120">
        <v>4271158.75</v>
      </c>
      <c r="J19" s="120">
        <v>3827181.62</v>
      </c>
      <c r="K19" s="120">
        <v>4190000.9999999995</v>
      </c>
      <c r="L19" s="120">
        <v>3930646.79</v>
      </c>
      <c r="M19" s="120">
        <v>4094846.45</v>
      </c>
      <c r="N19" s="120">
        <v>4903628.3499999996</v>
      </c>
      <c r="O19" s="120">
        <v>7628738.1400000006</v>
      </c>
      <c r="P19" s="120">
        <v>5280869.12</v>
      </c>
      <c r="Q19" s="120">
        <f t="shared" si="0"/>
        <v>55552625.260000005</v>
      </c>
    </row>
    <row r="20" spans="2:17" x14ac:dyDescent="0.25">
      <c r="B20" s="32" t="s">
        <v>38</v>
      </c>
      <c r="C20" s="143">
        <v>233552748</v>
      </c>
      <c r="D20" s="143">
        <v>250494974</v>
      </c>
      <c r="E20" s="120">
        <v>14748927.02</v>
      </c>
      <c r="F20" s="120">
        <v>14945205.85</v>
      </c>
      <c r="G20" s="120">
        <v>14868128.639999997</v>
      </c>
      <c r="H20" s="120">
        <v>17338999.199999999</v>
      </c>
      <c r="I20" s="120">
        <v>14857395.489999998</v>
      </c>
      <c r="J20" s="120">
        <v>15645350.920000002</v>
      </c>
      <c r="K20" s="120">
        <v>16217062.609999999</v>
      </c>
      <c r="L20" s="120">
        <v>16117455.929999998</v>
      </c>
      <c r="M20" s="120">
        <v>16423334.860000001</v>
      </c>
      <c r="N20" s="120">
        <v>17239415.68</v>
      </c>
      <c r="O20" s="120">
        <v>33365350.010000002</v>
      </c>
      <c r="P20" s="120">
        <v>25077934.919999998</v>
      </c>
      <c r="Q20" s="120">
        <f t="shared" si="0"/>
        <v>216844561.12999997</v>
      </c>
    </row>
    <row r="21" spans="2:17" x14ac:dyDescent="0.25">
      <c r="B21" s="32" t="s">
        <v>39</v>
      </c>
      <c r="C21" s="143">
        <v>48080521</v>
      </c>
      <c r="D21" s="143">
        <v>54676824.899999999</v>
      </c>
      <c r="E21" s="120">
        <v>2098771.5099999998</v>
      </c>
      <c r="F21" s="120">
        <v>3401319.4600000004</v>
      </c>
      <c r="G21" s="120">
        <v>2751658.16</v>
      </c>
      <c r="H21" s="120">
        <v>2806643.87</v>
      </c>
      <c r="I21" s="120">
        <v>3683548.54</v>
      </c>
      <c r="J21" s="120">
        <v>9112139.8499999996</v>
      </c>
      <c r="K21" s="120">
        <v>3187469.99</v>
      </c>
      <c r="L21" s="120">
        <v>3730720.9400000004</v>
      </c>
      <c r="M21" s="120">
        <v>3606677.26</v>
      </c>
      <c r="N21" s="120">
        <v>3491451.0299999993</v>
      </c>
      <c r="O21" s="120">
        <v>4191231.9800000004</v>
      </c>
      <c r="P21" s="120">
        <v>5597554.7400000012</v>
      </c>
      <c r="Q21" s="120">
        <f t="shared" si="0"/>
        <v>47659187.330000006</v>
      </c>
    </row>
    <row r="22" spans="2:17" x14ac:dyDescent="0.25">
      <c r="B22" s="32" t="s">
        <v>40</v>
      </c>
      <c r="C22" s="143">
        <v>58235164</v>
      </c>
      <c r="D22" s="143">
        <v>58235164.000000007</v>
      </c>
      <c r="E22" s="120">
        <v>2514182.54</v>
      </c>
      <c r="F22" s="120">
        <v>3846801.34</v>
      </c>
      <c r="G22" s="120">
        <v>3064321.74</v>
      </c>
      <c r="H22" s="120">
        <v>3871211.39</v>
      </c>
      <c r="I22" s="120">
        <v>4014217.4400000004</v>
      </c>
      <c r="J22" s="120">
        <v>5906104.5899999999</v>
      </c>
      <c r="K22" s="120">
        <v>4518178.45</v>
      </c>
      <c r="L22" s="120">
        <v>3387765.96</v>
      </c>
      <c r="M22" s="120">
        <v>3470576.83</v>
      </c>
      <c r="N22" s="120">
        <v>3970283.87</v>
      </c>
      <c r="O22" s="120">
        <v>6097962.3799999999</v>
      </c>
      <c r="P22" s="120">
        <v>5704966.5</v>
      </c>
      <c r="Q22" s="120">
        <f t="shared" si="0"/>
        <v>50366573.030000001</v>
      </c>
    </row>
    <row r="23" spans="2:17" x14ac:dyDescent="0.25">
      <c r="B23" s="32" t="s">
        <v>41</v>
      </c>
      <c r="C23" s="143">
        <v>348201454</v>
      </c>
      <c r="D23" s="143">
        <v>348201454.00000006</v>
      </c>
      <c r="E23" s="120">
        <v>15373572.59</v>
      </c>
      <c r="F23" s="120">
        <v>27852588.839999996</v>
      </c>
      <c r="G23" s="120">
        <v>24061205.429999996</v>
      </c>
      <c r="H23" s="120">
        <v>22577982.189999998</v>
      </c>
      <c r="I23" s="120">
        <v>22627700.099999998</v>
      </c>
      <c r="J23" s="120">
        <v>21593314.089999996</v>
      </c>
      <c r="K23" s="120">
        <v>26536477.060000002</v>
      </c>
      <c r="L23" s="120">
        <v>26467399.780000001</v>
      </c>
      <c r="M23" s="120">
        <v>30500751.670000002</v>
      </c>
      <c r="N23" s="120">
        <v>26633864.599999998</v>
      </c>
      <c r="O23" s="120">
        <v>51010256.819999993</v>
      </c>
      <c r="P23" s="120">
        <v>25051718.899999999</v>
      </c>
      <c r="Q23" s="120">
        <f t="shared" si="0"/>
        <v>320286832.06999993</v>
      </c>
    </row>
    <row r="24" spans="2:17" x14ac:dyDescent="0.25">
      <c r="B24" s="32" t="s">
        <v>42</v>
      </c>
      <c r="C24" s="143">
        <v>282975293</v>
      </c>
      <c r="D24" s="143">
        <v>292975293</v>
      </c>
      <c r="E24" s="120">
        <v>14608007.959999997</v>
      </c>
      <c r="F24" s="120">
        <v>18501181.240000002</v>
      </c>
      <c r="G24" s="120">
        <v>32900006.049999993</v>
      </c>
      <c r="H24" s="120">
        <v>33352635.829999998</v>
      </c>
      <c r="I24" s="120">
        <v>19670795.920000002</v>
      </c>
      <c r="J24" s="120">
        <v>23890089.909999996</v>
      </c>
      <c r="K24" s="120">
        <v>14204400.899999999</v>
      </c>
      <c r="L24" s="120">
        <v>20179273.18</v>
      </c>
      <c r="M24" s="120">
        <v>15536707.73</v>
      </c>
      <c r="N24" s="120">
        <v>21032106.080000002</v>
      </c>
      <c r="O24" s="120">
        <v>34290907.159999996</v>
      </c>
      <c r="P24" s="120">
        <v>42752713.309999995</v>
      </c>
      <c r="Q24" s="120">
        <f t="shared" si="0"/>
        <v>290918825.26999998</v>
      </c>
    </row>
    <row r="25" spans="2:17" x14ac:dyDescent="0.25">
      <c r="B25" s="32" t="s">
        <v>43</v>
      </c>
      <c r="C25" s="143">
        <v>11879023</v>
      </c>
      <c r="D25" s="143">
        <v>12891376.09</v>
      </c>
      <c r="E25" s="120">
        <v>717611.98</v>
      </c>
      <c r="F25" s="120">
        <v>779439.69000000006</v>
      </c>
      <c r="G25" s="120">
        <v>986132.28999999992</v>
      </c>
      <c r="H25" s="120">
        <v>1203288.1499999999</v>
      </c>
      <c r="I25" s="120">
        <v>836853.48</v>
      </c>
      <c r="J25" s="120">
        <v>918638.64999999991</v>
      </c>
      <c r="K25" s="120">
        <v>618199.44999999995</v>
      </c>
      <c r="L25" s="120">
        <v>823614.67999999993</v>
      </c>
      <c r="M25" s="120">
        <v>940554.2</v>
      </c>
      <c r="N25" s="120">
        <v>739060.28</v>
      </c>
      <c r="O25" s="120">
        <v>1244142.3500000001</v>
      </c>
      <c r="P25" s="120">
        <v>1801963.0100000002</v>
      </c>
      <c r="Q25" s="120">
        <f t="shared" si="0"/>
        <v>11609498.209999999</v>
      </c>
    </row>
    <row r="26" spans="2:17" x14ac:dyDescent="0.25">
      <c r="B26" s="32" t="s">
        <v>44</v>
      </c>
      <c r="C26" s="143">
        <v>437710644</v>
      </c>
      <c r="D26" s="143">
        <v>447787357.80000001</v>
      </c>
      <c r="E26" s="120">
        <v>9595457.4299999997</v>
      </c>
      <c r="F26" s="120">
        <v>9623338.2800000012</v>
      </c>
      <c r="G26" s="120">
        <v>9465110.0199999996</v>
      </c>
      <c r="H26" s="120">
        <v>9455098.6500000004</v>
      </c>
      <c r="I26" s="120">
        <v>16770255.6</v>
      </c>
      <c r="J26" s="120">
        <v>9124154.9400000013</v>
      </c>
      <c r="K26" s="120">
        <v>10799923.880000001</v>
      </c>
      <c r="L26" s="120">
        <v>9286887.7300000004</v>
      </c>
      <c r="M26" s="120">
        <v>24614478.590000004</v>
      </c>
      <c r="N26" s="120">
        <v>9621191.6700000018</v>
      </c>
      <c r="O26" s="120">
        <v>31703202.550000001</v>
      </c>
      <c r="P26" s="120">
        <v>9697997.4700000007</v>
      </c>
      <c r="Q26" s="120">
        <f t="shared" si="0"/>
        <v>159757096.81</v>
      </c>
    </row>
    <row r="27" spans="2:17" x14ac:dyDescent="0.25">
      <c r="B27" s="32" t="s">
        <v>45</v>
      </c>
      <c r="C27" s="143">
        <v>1107711675</v>
      </c>
      <c r="D27" s="143">
        <v>1118168284.5799999</v>
      </c>
      <c r="E27" s="120">
        <v>35372126.710000001</v>
      </c>
      <c r="F27" s="120">
        <v>36178443.730000004</v>
      </c>
      <c r="G27" s="120">
        <v>36506218.810000002</v>
      </c>
      <c r="H27" s="120">
        <v>35757345.520000003</v>
      </c>
      <c r="I27" s="120">
        <v>35525419.219999999</v>
      </c>
      <c r="J27" s="120">
        <v>36042241.190000005</v>
      </c>
      <c r="K27" s="120">
        <v>35458782.310000002</v>
      </c>
      <c r="L27" s="120">
        <v>36162058.670000002</v>
      </c>
      <c r="M27" s="120">
        <v>36120004.869999997</v>
      </c>
      <c r="N27" s="120">
        <v>35679798.350000001</v>
      </c>
      <c r="O27" s="120">
        <v>36436620.74000001</v>
      </c>
      <c r="P27" s="120">
        <v>38053772.420000002</v>
      </c>
      <c r="Q27" s="120">
        <f t="shared" si="0"/>
        <v>433292832.54000008</v>
      </c>
    </row>
    <row r="28" spans="2:17" x14ac:dyDescent="0.25">
      <c r="B28" s="32" t="s">
        <v>46</v>
      </c>
      <c r="C28" s="143">
        <v>289847514</v>
      </c>
      <c r="D28" s="143">
        <v>323263810</v>
      </c>
      <c r="E28" s="120">
        <v>19293455.469999999</v>
      </c>
      <c r="F28" s="120">
        <v>26443481.350000001</v>
      </c>
      <c r="G28" s="120">
        <v>25201344.270000003</v>
      </c>
      <c r="H28" s="120">
        <v>21782549.310000002</v>
      </c>
      <c r="I28" s="120">
        <v>25421120.649999999</v>
      </c>
      <c r="J28" s="120">
        <v>25649259.219999999</v>
      </c>
      <c r="K28" s="120">
        <v>21579230.07</v>
      </c>
      <c r="L28" s="120">
        <v>20657498.649999999</v>
      </c>
      <c r="M28" s="120">
        <v>21308508.390000001</v>
      </c>
      <c r="N28" s="120">
        <v>16278540.17</v>
      </c>
      <c r="O28" s="120">
        <v>58277358.150000006</v>
      </c>
      <c r="P28" s="120">
        <v>34155777.559999995</v>
      </c>
      <c r="Q28" s="120">
        <f t="shared" si="0"/>
        <v>316048123.25999999</v>
      </c>
    </row>
    <row r="29" spans="2:17" x14ac:dyDescent="0.25">
      <c r="B29" s="32" t="s">
        <v>47</v>
      </c>
      <c r="C29" s="143">
        <v>172956366</v>
      </c>
      <c r="D29" s="143">
        <v>205087551.69999996</v>
      </c>
      <c r="E29" s="120">
        <v>12087014.370000001</v>
      </c>
      <c r="F29" s="120">
        <v>23000354.739999998</v>
      </c>
      <c r="G29" s="120">
        <v>12785285.49</v>
      </c>
      <c r="H29" s="120">
        <v>13542770.529999999</v>
      </c>
      <c r="I29" s="120">
        <v>20892515.540000003</v>
      </c>
      <c r="J29" s="120">
        <v>17805787.100000001</v>
      </c>
      <c r="K29" s="120">
        <v>13830016.289999999</v>
      </c>
      <c r="L29" s="120">
        <v>20689606.400000002</v>
      </c>
      <c r="M29" s="120">
        <v>13726961.65</v>
      </c>
      <c r="N29" s="120">
        <v>5659182.1800000006</v>
      </c>
      <c r="O29" s="120">
        <v>7990039.4199999999</v>
      </c>
      <c r="P29" s="120">
        <v>33223565.819999997</v>
      </c>
      <c r="Q29" s="120">
        <f t="shared" si="0"/>
        <v>195233099.53</v>
      </c>
    </row>
    <row r="30" spans="2:17" x14ac:dyDescent="0.25">
      <c r="B30" s="32" t="s">
        <v>48</v>
      </c>
      <c r="C30" s="143">
        <v>200000000</v>
      </c>
      <c r="D30" s="143">
        <v>217544086</v>
      </c>
      <c r="E30" s="120">
        <v>15393945.9</v>
      </c>
      <c r="F30" s="120">
        <v>15632485.939999999</v>
      </c>
      <c r="G30" s="120">
        <v>15535729.120000001</v>
      </c>
      <c r="H30" s="120">
        <v>15602676.640000001</v>
      </c>
      <c r="I30" s="120">
        <v>15552966.48</v>
      </c>
      <c r="J30" s="120">
        <v>15407896.609999999</v>
      </c>
      <c r="K30" s="120">
        <v>15372156.710000001</v>
      </c>
      <c r="L30" s="120">
        <v>15349114.58</v>
      </c>
      <c r="M30" s="120">
        <v>17690903.27</v>
      </c>
      <c r="N30" s="120">
        <v>14628456.879999999</v>
      </c>
      <c r="O30" s="120">
        <v>14740806.5</v>
      </c>
      <c r="P30" s="120">
        <v>27674794.48</v>
      </c>
      <c r="Q30" s="120">
        <f t="shared" si="0"/>
        <v>198581933.10999998</v>
      </c>
    </row>
    <row r="31" spans="2:17" x14ac:dyDescent="0.25">
      <c r="B31" s="32" t="s">
        <v>49</v>
      </c>
      <c r="C31" s="143">
        <v>375000006</v>
      </c>
      <c r="D31" s="143">
        <v>396378121</v>
      </c>
      <c r="E31" s="120">
        <v>6044495.9800000004</v>
      </c>
      <c r="F31" s="120">
        <v>8122123.4100000001</v>
      </c>
      <c r="G31" s="120">
        <v>8405529.2199999988</v>
      </c>
      <c r="H31" s="120">
        <v>6788066.0300000003</v>
      </c>
      <c r="I31" s="120">
        <v>7007187.4700000007</v>
      </c>
      <c r="J31" s="120">
        <v>8646746.9199999999</v>
      </c>
      <c r="K31" s="120">
        <v>13714163.51</v>
      </c>
      <c r="L31" s="120">
        <v>13742378.460000001</v>
      </c>
      <c r="M31" s="120">
        <v>7447350.5499999989</v>
      </c>
      <c r="N31" s="120">
        <v>5574333.4500000011</v>
      </c>
      <c r="O31" s="120">
        <v>5989528.9700000007</v>
      </c>
      <c r="P31" s="120">
        <v>19215724.239999995</v>
      </c>
      <c r="Q31" s="120">
        <f t="shared" si="0"/>
        <v>110697628.20999999</v>
      </c>
    </row>
    <row r="32" spans="2:17" x14ac:dyDescent="0.25">
      <c r="B32" s="32" t="s">
        <v>50</v>
      </c>
      <c r="C32" s="143">
        <v>16399548</v>
      </c>
      <c r="D32" s="143">
        <v>16399548</v>
      </c>
      <c r="E32" s="62">
        <v>0</v>
      </c>
      <c r="F32" s="62">
        <v>0</v>
      </c>
      <c r="G32" s="120">
        <v>1253299.83</v>
      </c>
      <c r="H32" s="62">
        <v>0</v>
      </c>
      <c r="I32" s="120">
        <v>1832225.5499999998</v>
      </c>
      <c r="J32" s="62">
        <v>0</v>
      </c>
      <c r="K32" s="120">
        <v>-3.637978807091713E-12</v>
      </c>
      <c r="L32" s="120">
        <v>826557.59</v>
      </c>
      <c r="M32" s="120">
        <v>819084.24</v>
      </c>
      <c r="N32" s="120">
        <v>819084.24</v>
      </c>
      <c r="O32" s="120">
        <v>1508104.24</v>
      </c>
      <c r="P32" s="120">
        <v>819084.24</v>
      </c>
      <c r="Q32" s="120">
        <f t="shared" si="0"/>
        <v>7877439.9300000006</v>
      </c>
    </row>
    <row r="33" spans="1:17" x14ac:dyDescent="0.25">
      <c r="B33" s="32" t="s">
        <v>51</v>
      </c>
      <c r="C33" s="143">
        <v>225714352</v>
      </c>
      <c r="D33" s="143">
        <v>248241228</v>
      </c>
      <c r="E33" s="120">
        <v>7454584.3899999997</v>
      </c>
      <c r="F33" s="120">
        <v>11822726.189999999</v>
      </c>
      <c r="G33" s="120">
        <v>12296234.920000002</v>
      </c>
      <c r="H33" s="120">
        <v>7938372.8000000007</v>
      </c>
      <c r="I33" s="120">
        <v>10337422.550000001</v>
      </c>
      <c r="J33" s="120">
        <v>10526008.390000001</v>
      </c>
      <c r="K33" s="120">
        <v>9620792.0300000012</v>
      </c>
      <c r="L33" s="120">
        <v>12240802.110000001</v>
      </c>
      <c r="M33" s="120">
        <v>12299797.459999999</v>
      </c>
      <c r="N33" s="120">
        <v>10087018.119999999</v>
      </c>
      <c r="O33" s="120">
        <v>18944223.150000002</v>
      </c>
      <c r="P33" s="120">
        <v>52226626.359999999</v>
      </c>
      <c r="Q33" s="120">
        <f t="shared" si="0"/>
        <v>175794608.47</v>
      </c>
    </row>
    <row r="34" spans="1:17" x14ac:dyDescent="0.25">
      <c r="B34" s="32" t="s">
        <v>52</v>
      </c>
      <c r="C34" s="143">
        <v>805827409</v>
      </c>
      <c r="D34" s="143">
        <v>918835837</v>
      </c>
      <c r="E34" s="120">
        <v>40639883.469999999</v>
      </c>
      <c r="F34" s="120">
        <v>47232186.410000004</v>
      </c>
      <c r="G34" s="120">
        <v>64173068.460000008</v>
      </c>
      <c r="H34" s="120">
        <v>37443957.32</v>
      </c>
      <c r="I34" s="120">
        <v>54450088.119999997</v>
      </c>
      <c r="J34" s="120">
        <v>78780811.159999996</v>
      </c>
      <c r="K34" s="120">
        <v>57211591.719999999</v>
      </c>
      <c r="L34" s="120">
        <v>54899670.539999999</v>
      </c>
      <c r="M34" s="120">
        <v>66869861.309999987</v>
      </c>
      <c r="N34" s="120">
        <v>60560975.140000001</v>
      </c>
      <c r="O34" s="120">
        <v>109185553.75</v>
      </c>
      <c r="P34" s="120">
        <v>152477687.62999997</v>
      </c>
      <c r="Q34" s="120">
        <f t="shared" si="0"/>
        <v>823925335.02999997</v>
      </c>
    </row>
    <row r="35" spans="1:17" x14ac:dyDescent="0.25">
      <c r="B35" s="32" t="s">
        <v>53</v>
      </c>
      <c r="C35" s="143">
        <v>57356346</v>
      </c>
      <c r="D35" s="143">
        <v>57356346</v>
      </c>
      <c r="E35" s="120">
        <v>2750189.23</v>
      </c>
      <c r="F35" s="120">
        <v>3251571.17</v>
      </c>
      <c r="G35" s="120">
        <v>3065727.5</v>
      </c>
      <c r="H35" s="120">
        <v>3840432.33</v>
      </c>
      <c r="I35" s="120">
        <v>3873525.21</v>
      </c>
      <c r="J35" s="120">
        <v>5902530.2800000003</v>
      </c>
      <c r="K35" s="120">
        <v>3633718.57</v>
      </c>
      <c r="L35" s="120">
        <v>3478704.4699999997</v>
      </c>
      <c r="M35" s="120">
        <v>3369338.94</v>
      </c>
      <c r="N35" s="120">
        <v>3583916.75</v>
      </c>
      <c r="O35" s="120">
        <v>9129753.5600000005</v>
      </c>
      <c r="P35" s="120">
        <v>7817012.6899999995</v>
      </c>
      <c r="Q35" s="120">
        <f t="shared" si="0"/>
        <v>53696420.700000003</v>
      </c>
    </row>
    <row r="36" spans="1:17" x14ac:dyDescent="0.25">
      <c r="A36" s="50"/>
      <c r="B36" s="32" t="s">
        <v>54</v>
      </c>
      <c r="C36" s="143">
        <v>134331784</v>
      </c>
      <c r="D36" s="143">
        <v>134331784</v>
      </c>
      <c r="E36" s="120">
        <v>8151478.580000001</v>
      </c>
      <c r="F36" s="120">
        <v>10170837.689999999</v>
      </c>
      <c r="G36" s="120">
        <v>9865522.6400000006</v>
      </c>
      <c r="H36" s="120">
        <v>9629846.3499999996</v>
      </c>
      <c r="I36" s="120">
        <v>8870830.5</v>
      </c>
      <c r="J36" s="120">
        <v>9859258.6499999966</v>
      </c>
      <c r="K36" s="120">
        <v>10266660.890000001</v>
      </c>
      <c r="L36" s="120">
        <v>11512395.299999999</v>
      </c>
      <c r="M36" s="120">
        <v>9470575.8900000006</v>
      </c>
      <c r="N36" s="120">
        <v>8712109.9100000001</v>
      </c>
      <c r="O36" s="120">
        <v>17272570.739999998</v>
      </c>
      <c r="P36" s="120">
        <v>13534957.84</v>
      </c>
      <c r="Q36" s="120">
        <f t="shared" si="0"/>
        <v>127317044.97999999</v>
      </c>
    </row>
    <row r="37" spans="1:17" x14ac:dyDescent="0.25">
      <c r="A37" s="50"/>
      <c r="B37" s="32" t="s">
        <v>56</v>
      </c>
      <c r="C37" s="143">
        <v>83790461</v>
      </c>
      <c r="D37" s="143">
        <v>83790461</v>
      </c>
      <c r="E37" s="62">
        <v>0</v>
      </c>
      <c r="F37" s="62">
        <v>0</v>
      </c>
      <c r="G37" s="62">
        <v>0</v>
      </c>
      <c r="H37" s="62">
        <v>0</v>
      </c>
      <c r="I37" s="62">
        <v>0</v>
      </c>
      <c r="J37" s="62">
        <v>0</v>
      </c>
      <c r="K37" s="62">
        <v>0</v>
      </c>
      <c r="L37" s="62">
        <v>0</v>
      </c>
      <c r="M37" s="62">
        <v>0</v>
      </c>
      <c r="N37" s="62">
        <v>0</v>
      </c>
      <c r="O37" s="62">
        <v>0</v>
      </c>
      <c r="P37" s="62">
        <v>0</v>
      </c>
      <c r="Q37" s="62">
        <f t="shared" si="0"/>
        <v>0</v>
      </c>
    </row>
    <row r="38" spans="1:17" x14ac:dyDescent="0.25">
      <c r="B38" s="32" t="s">
        <v>57</v>
      </c>
      <c r="C38" s="143">
        <v>4804630835</v>
      </c>
      <c r="D38" s="143">
        <v>4804630835</v>
      </c>
      <c r="E38" s="62">
        <v>0</v>
      </c>
      <c r="F38" s="62">
        <v>0</v>
      </c>
      <c r="G38" s="62">
        <v>0</v>
      </c>
      <c r="H38" s="62">
        <v>0</v>
      </c>
      <c r="I38" s="62">
        <v>0</v>
      </c>
      <c r="J38" s="62">
        <v>0</v>
      </c>
      <c r="K38" s="62">
        <v>0</v>
      </c>
      <c r="L38" s="62">
        <v>0</v>
      </c>
      <c r="M38" s="62">
        <v>0</v>
      </c>
      <c r="N38" s="62">
        <v>0</v>
      </c>
      <c r="O38" s="62">
        <v>0</v>
      </c>
      <c r="P38" s="62">
        <v>0</v>
      </c>
      <c r="Q38" s="62">
        <f t="shared" si="0"/>
        <v>0</v>
      </c>
    </row>
    <row r="39" spans="1:17" x14ac:dyDescent="0.25">
      <c r="B39" s="32" t="s">
        <v>58</v>
      </c>
      <c r="C39" s="143">
        <v>3410797730</v>
      </c>
      <c r="D39" s="143">
        <v>3410797730</v>
      </c>
      <c r="E39" s="62">
        <v>0</v>
      </c>
      <c r="F39" s="62">
        <v>0</v>
      </c>
      <c r="G39" s="62">
        <v>0</v>
      </c>
      <c r="H39" s="62">
        <v>0</v>
      </c>
      <c r="I39" s="62">
        <v>0</v>
      </c>
      <c r="J39" s="62">
        <v>0</v>
      </c>
      <c r="K39" s="62">
        <v>0</v>
      </c>
      <c r="L39" s="62">
        <v>0</v>
      </c>
      <c r="M39" s="62">
        <v>0</v>
      </c>
      <c r="N39" s="62">
        <v>0</v>
      </c>
      <c r="O39" s="62">
        <v>0</v>
      </c>
      <c r="P39" s="62">
        <v>0</v>
      </c>
      <c r="Q39" s="62">
        <f t="shared" si="0"/>
        <v>0</v>
      </c>
    </row>
    <row r="40" spans="1:17" x14ac:dyDescent="0.25">
      <c r="B40" s="32" t="s">
        <v>59</v>
      </c>
      <c r="C40" s="143">
        <v>139503134</v>
      </c>
      <c r="D40" s="143">
        <v>146199254.47999999</v>
      </c>
      <c r="E40" s="120">
        <v>8522563.0800000001</v>
      </c>
      <c r="F40" s="120">
        <v>9605624.9299999997</v>
      </c>
      <c r="G40" s="120">
        <v>11275494.289999999</v>
      </c>
      <c r="H40" s="120">
        <v>11258731.050000001</v>
      </c>
      <c r="I40" s="120">
        <v>11337809.779999999</v>
      </c>
      <c r="J40" s="120">
        <v>15943011.49</v>
      </c>
      <c r="K40" s="120">
        <v>11527278.83</v>
      </c>
      <c r="L40" s="120">
        <v>12164955.040000001</v>
      </c>
      <c r="M40" s="120">
        <v>12196269.800000003</v>
      </c>
      <c r="N40" s="120">
        <v>11922588.389999999</v>
      </c>
      <c r="O40" s="120">
        <v>16790220.700000003</v>
      </c>
      <c r="P40" s="120">
        <v>13624442.620000001</v>
      </c>
      <c r="Q40" s="120">
        <f t="shared" si="0"/>
        <v>146168990</v>
      </c>
    </row>
    <row r="41" spans="1:17" x14ac:dyDescent="0.25">
      <c r="B41" s="32" t="s">
        <v>60</v>
      </c>
      <c r="C41" s="143">
        <v>3372305986</v>
      </c>
      <c r="D41" s="143">
        <v>3827369284</v>
      </c>
      <c r="E41" s="62">
        <v>0</v>
      </c>
      <c r="F41" s="120">
        <v>204615543.26999998</v>
      </c>
      <c r="G41" s="120">
        <v>232348834.89999998</v>
      </c>
      <c r="H41" s="120">
        <v>223896261.75999999</v>
      </c>
      <c r="I41" s="120">
        <v>236417838.79999998</v>
      </c>
      <c r="J41" s="120">
        <v>228456098.90999997</v>
      </c>
      <c r="K41" s="120">
        <v>65889695.5</v>
      </c>
      <c r="L41" s="120">
        <v>467080648.06999993</v>
      </c>
      <c r="M41" s="120">
        <v>270144203.80000001</v>
      </c>
      <c r="N41" s="120">
        <v>263437370.19999999</v>
      </c>
      <c r="O41" s="120">
        <v>431968625.74000001</v>
      </c>
      <c r="P41" s="120">
        <v>593617793.74000001</v>
      </c>
      <c r="Q41" s="120">
        <f t="shared" si="0"/>
        <v>3217872914.6899996</v>
      </c>
    </row>
    <row r="42" spans="1:17" x14ac:dyDescent="0.25">
      <c r="B42" s="32" t="s">
        <v>61</v>
      </c>
      <c r="C42" s="143">
        <v>114061574</v>
      </c>
      <c r="D42" s="143">
        <v>114184774</v>
      </c>
      <c r="E42" s="120">
        <v>7503856.6699999999</v>
      </c>
      <c r="F42" s="120">
        <v>9486636.8399999999</v>
      </c>
      <c r="G42" s="120">
        <v>8640869.4299999997</v>
      </c>
      <c r="H42" s="120">
        <v>8676269.6799999997</v>
      </c>
      <c r="I42" s="120">
        <v>8641166.4399999995</v>
      </c>
      <c r="J42" s="120">
        <v>9415615.5699999984</v>
      </c>
      <c r="K42" s="120">
        <v>6452369.1799999997</v>
      </c>
      <c r="L42" s="120">
        <v>7711142.1200000001</v>
      </c>
      <c r="M42" s="120">
        <v>9706520.6500000004</v>
      </c>
      <c r="N42" s="120">
        <v>5138710.8599999994</v>
      </c>
      <c r="O42" s="120">
        <v>12849697.359999999</v>
      </c>
      <c r="P42" s="120">
        <v>12231190.949999999</v>
      </c>
      <c r="Q42" s="120">
        <f t="shared" si="0"/>
        <v>106454045.75</v>
      </c>
    </row>
    <row r="43" spans="1:17" x14ac:dyDescent="0.25">
      <c r="B43" s="32" t="s">
        <v>81</v>
      </c>
      <c r="C43" s="143">
        <v>27622851</v>
      </c>
      <c r="D43" s="143">
        <v>27622851</v>
      </c>
      <c r="E43" s="120">
        <v>1528414.85</v>
      </c>
      <c r="F43" s="120">
        <v>2114199.56</v>
      </c>
      <c r="G43" s="120">
        <v>2566818.33</v>
      </c>
      <c r="H43" s="120">
        <v>1998933.8699999999</v>
      </c>
      <c r="I43" s="120">
        <v>1466007.95</v>
      </c>
      <c r="J43" s="120">
        <v>2538862.1900000004</v>
      </c>
      <c r="K43" s="120">
        <v>1394762.6099999999</v>
      </c>
      <c r="L43" s="120">
        <v>1298064.45</v>
      </c>
      <c r="M43" s="120">
        <v>2977301.41</v>
      </c>
      <c r="N43" s="120">
        <v>1214373.95</v>
      </c>
      <c r="O43" s="120">
        <v>2713551.58</v>
      </c>
      <c r="P43" s="120">
        <v>3847107.4099999997</v>
      </c>
      <c r="Q43" s="120">
        <f t="shared" si="0"/>
        <v>25658398.16</v>
      </c>
    </row>
    <row r="44" spans="1:17" x14ac:dyDescent="0.25">
      <c r="B44" s="32" t="s">
        <v>62</v>
      </c>
      <c r="C44" s="143">
        <v>61876263</v>
      </c>
      <c r="D44" s="143">
        <v>61876263</v>
      </c>
      <c r="E44" s="120">
        <v>3319647.71</v>
      </c>
      <c r="F44" s="120">
        <v>3615825.0000000009</v>
      </c>
      <c r="G44" s="120">
        <v>4699141.07</v>
      </c>
      <c r="H44" s="120">
        <v>3542681.9400000004</v>
      </c>
      <c r="I44" s="120">
        <v>4026828.0500000007</v>
      </c>
      <c r="J44" s="120">
        <v>4507812.7799999993</v>
      </c>
      <c r="K44" s="120">
        <v>5736515.46</v>
      </c>
      <c r="L44" s="120">
        <v>4664501.3600000013</v>
      </c>
      <c r="M44" s="120">
        <v>4224716.34</v>
      </c>
      <c r="N44" s="120">
        <v>4217303.34</v>
      </c>
      <c r="O44" s="120">
        <v>9310300.7199999988</v>
      </c>
      <c r="P44" s="120">
        <v>4646809.8899999987</v>
      </c>
      <c r="Q44" s="120">
        <f t="shared" si="0"/>
        <v>56512083.660000011</v>
      </c>
    </row>
    <row r="45" spans="1:17" x14ac:dyDescent="0.25">
      <c r="B45" s="32" t="s">
        <v>63</v>
      </c>
      <c r="C45" s="143">
        <v>141852099</v>
      </c>
      <c r="D45" s="143">
        <v>153301698.99999997</v>
      </c>
      <c r="E45" s="120">
        <v>9254830.0700000003</v>
      </c>
      <c r="F45" s="120">
        <v>13470548.33</v>
      </c>
      <c r="G45" s="120">
        <v>9333087.8300000019</v>
      </c>
      <c r="H45" s="120">
        <v>8097159.1700000009</v>
      </c>
      <c r="I45" s="120">
        <v>9971840.959999999</v>
      </c>
      <c r="J45" s="120">
        <v>10589154.99</v>
      </c>
      <c r="K45" s="120">
        <v>8144677.9400000013</v>
      </c>
      <c r="L45" s="120">
        <v>9149596.0000000019</v>
      </c>
      <c r="M45" s="120">
        <v>9451383.25</v>
      </c>
      <c r="N45" s="120">
        <v>8437843.5899999999</v>
      </c>
      <c r="O45" s="120">
        <v>16969353.800000001</v>
      </c>
      <c r="P45" s="120">
        <v>18403013.170000002</v>
      </c>
      <c r="Q45" s="120">
        <f t="shared" si="0"/>
        <v>131272489.10000001</v>
      </c>
    </row>
    <row r="46" spans="1:17" x14ac:dyDescent="0.25">
      <c r="B46" s="32" t="s">
        <v>64</v>
      </c>
      <c r="C46" s="143">
        <v>415559179</v>
      </c>
      <c r="D46" s="143">
        <v>417593364.04000002</v>
      </c>
      <c r="E46" s="120">
        <v>28118527.060000002</v>
      </c>
      <c r="F46" s="120">
        <v>30611454.759999998</v>
      </c>
      <c r="G46" s="120">
        <v>33656317.869999997</v>
      </c>
      <c r="H46" s="120">
        <v>29200336.399999999</v>
      </c>
      <c r="I46" s="120">
        <v>31629738.66</v>
      </c>
      <c r="J46" s="120">
        <v>30981591.500000004</v>
      </c>
      <c r="K46" s="120">
        <v>34700614.909999996</v>
      </c>
      <c r="L46" s="120">
        <v>32933209.819999997</v>
      </c>
      <c r="M46" s="120">
        <v>38312302.050000004</v>
      </c>
      <c r="N46" s="120">
        <v>36058234.380000003</v>
      </c>
      <c r="O46" s="120">
        <v>55635733.039999999</v>
      </c>
      <c r="P46" s="120">
        <v>35755274.359999999</v>
      </c>
      <c r="Q46" s="120">
        <f t="shared" si="0"/>
        <v>417593334.81</v>
      </c>
    </row>
    <row r="47" spans="1:17" x14ac:dyDescent="0.25">
      <c r="B47" s="32" t="s">
        <v>65</v>
      </c>
      <c r="C47" s="143">
        <v>200847321</v>
      </c>
      <c r="D47" s="143">
        <v>205680225.13000003</v>
      </c>
      <c r="E47" s="120">
        <v>12353246.790000001</v>
      </c>
      <c r="F47" s="120">
        <v>13713036.800000001</v>
      </c>
      <c r="G47" s="120">
        <v>21279050.359999999</v>
      </c>
      <c r="H47" s="120">
        <v>13476652.65</v>
      </c>
      <c r="I47" s="120">
        <v>19053327.02</v>
      </c>
      <c r="J47" s="120">
        <v>12194882.51</v>
      </c>
      <c r="K47" s="120">
        <v>13359475.34</v>
      </c>
      <c r="L47" s="120">
        <v>13275979.279999999</v>
      </c>
      <c r="M47" s="120">
        <v>11750239.849999998</v>
      </c>
      <c r="N47" s="120">
        <v>12159233.51</v>
      </c>
      <c r="O47" s="120">
        <v>22781995.190000001</v>
      </c>
      <c r="P47" s="120">
        <v>20452796.600000005</v>
      </c>
      <c r="Q47" s="120">
        <f t="shared" si="0"/>
        <v>185849915.90000001</v>
      </c>
    </row>
    <row r="48" spans="1:17" x14ac:dyDescent="0.25">
      <c r="B48" s="32" t="s">
        <v>66</v>
      </c>
      <c r="C48" s="143">
        <v>125000000</v>
      </c>
      <c r="D48" s="143">
        <v>125000000</v>
      </c>
      <c r="E48" s="120">
        <v>5104400.66</v>
      </c>
      <c r="F48" s="120">
        <v>11220045.58</v>
      </c>
      <c r="G48" s="120">
        <v>12983776.289999999</v>
      </c>
      <c r="H48" s="120">
        <v>9425838.5500000007</v>
      </c>
      <c r="I48" s="120">
        <v>9319427.4199999999</v>
      </c>
      <c r="J48" s="120">
        <v>11891943.82</v>
      </c>
      <c r="K48" s="120">
        <v>9049128.9900000002</v>
      </c>
      <c r="L48" s="120">
        <v>9237430.6400000006</v>
      </c>
      <c r="M48" s="120">
        <v>9305115.6300000008</v>
      </c>
      <c r="N48" s="120">
        <v>9609891.3900000006</v>
      </c>
      <c r="O48" s="120">
        <v>10151772.280000001</v>
      </c>
      <c r="P48" s="120">
        <v>16516247.91</v>
      </c>
      <c r="Q48" s="120">
        <f t="shared" si="0"/>
        <v>123815019.16</v>
      </c>
    </row>
    <row r="49" spans="2:17" x14ac:dyDescent="0.25">
      <c r="B49" s="32" t="s">
        <v>67</v>
      </c>
      <c r="C49" s="143">
        <v>90000000</v>
      </c>
      <c r="D49" s="143">
        <v>90495921.400000006</v>
      </c>
      <c r="E49" s="120">
        <v>6769309.6900000004</v>
      </c>
      <c r="F49" s="120">
        <v>7432289.7499999991</v>
      </c>
      <c r="G49" s="120">
        <v>7154935.0999999996</v>
      </c>
      <c r="H49" s="120">
        <v>5974354.8100000005</v>
      </c>
      <c r="I49" s="120">
        <v>6507003.0899999989</v>
      </c>
      <c r="J49" s="120">
        <v>8087652.8099999996</v>
      </c>
      <c r="K49" s="120">
        <v>7016228.1799999997</v>
      </c>
      <c r="L49" s="120">
        <v>8058286.4999999991</v>
      </c>
      <c r="M49" s="120">
        <v>7273817.5100000007</v>
      </c>
      <c r="N49" s="120">
        <v>6072000.7799999993</v>
      </c>
      <c r="O49" s="120">
        <v>12008892.09</v>
      </c>
      <c r="P49" s="120">
        <v>7266783.6699999999</v>
      </c>
      <c r="Q49" s="120">
        <f t="shared" si="0"/>
        <v>89621553.980000004</v>
      </c>
    </row>
    <row r="50" spans="2:17" x14ac:dyDescent="0.25">
      <c r="B50" s="32" t="s">
        <v>68</v>
      </c>
      <c r="C50" s="143">
        <v>50000000</v>
      </c>
      <c r="D50" s="143">
        <v>52754791.640000001</v>
      </c>
      <c r="E50" s="120">
        <v>2597885.7200000002</v>
      </c>
      <c r="F50" s="120">
        <v>3377893.0700000003</v>
      </c>
      <c r="G50" s="120">
        <v>3434871.13</v>
      </c>
      <c r="H50" s="120">
        <v>2697936.1</v>
      </c>
      <c r="I50" s="120">
        <v>3217892.3100000005</v>
      </c>
      <c r="J50" s="120">
        <v>6708814.040000001</v>
      </c>
      <c r="K50" s="120">
        <v>3717414.7199999997</v>
      </c>
      <c r="L50" s="120">
        <v>5686786.6500000004</v>
      </c>
      <c r="M50" s="120">
        <v>4087976.14</v>
      </c>
      <c r="N50" s="120">
        <v>3356201.35</v>
      </c>
      <c r="O50" s="120">
        <v>5339623.42</v>
      </c>
      <c r="P50" s="120">
        <v>6808287.7200000007</v>
      </c>
      <c r="Q50" s="120">
        <f t="shared" si="0"/>
        <v>51031582.370000005</v>
      </c>
    </row>
    <row r="51" spans="2:17" x14ac:dyDescent="0.25">
      <c r="B51" s="32" t="s">
        <v>77</v>
      </c>
      <c r="C51" s="143">
        <v>171040272</v>
      </c>
      <c r="D51" s="143">
        <v>179757077</v>
      </c>
      <c r="E51" s="62">
        <v>0</v>
      </c>
      <c r="F51" s="62">
        <v>0</v>
      </c>
      <c r="G51" s="62">
        <v>0</v>
      </c>
      <c r="H51" s="62">
        <v>0</v>
      </c>
      <c r="I51" s="62">
        <v>0</v>
      </c>
      <c r="J51" s="62">
        <v>0</v>
      </c>
      <c r="K51" s="62">
        <v>0</v>
      </c>
      <c r="L51" s="62">
        <v>0</v>
      </c>
      <c r="M51" s="62">
        <v>0</v>
      </c>
      <c r="N51" s="62">
        <v>0</v>
      </c>
      <c r="O51" s="62">
        <v>0</v>
      </c>
      <c r="P51" s="62">
        <v>0</v>
      </c>
      <c r="Q51" s="62">
        <f t="shared" si="0"/>
        <v>0</v>
      </c>
    </row>
    <row r="52" spans="2:17" x14ac:dyDescent="0.25">
      <c r="B52" s="32" t="s">
        <v>82</v>
      </c>
      <c r="C52" s="143">
        <v>98406008</v>
      </c>
      <c r="D52" s="143">
        <v>98406008</v>
      </c>
      <c r="E52" s="120">
        <v>3722037.79</v>
      </c>
      <c r="F52" s="120">
        <v>6661337.4299999997</v>
      </c>
      <c r="G52" s="120">
        <v>9768095.2400000002</v>
      </c>
      <c r="H52" s="120">
        <v>5023683.7799999993</v>
      </c>
      <c r="I52" s="120">
        <v>5875650.6200000001</v>
      </c>
      <c r="J52" s="120">
        <v>5746563.6799999997</v>
      </c>
      <c r="K52" s="120">
        <v>4658257.9000000004</v>
      </c>
      <c r="L52" s="120">
        <v>6662578.2100000009</v>
      </c>
      <c r="M52" s="120">
        <v>8854513.4199999999</v>
      </c>
      <c r="N52" s="120">
        <v>7987938.1900000004</v>
      </c>
      <c r="O52" s="120">
        <v>15185875.360000001</v>
      </c>
      <c r="P52" s="120">
        <v>14302844.24</v>
      </c>
      <c r="Q52" s="120">
        <f t="shared" si="0"/>
        <v>94449375.859999999</v>
      </c>
    </row>
    <row r="53" spans="2:17" x14ac:dyDescent="0.25">
      <c r="B53" s="32" t="s">
        <v>83</v>
      </c>
      <c r="C53" s="143">
        <v>115939092</v>
      </c>
      <c r="D53" s="143">
        <v>115939092</v>
      </c>
      <c r="E53" s="62">
        <v>0</v>
      </c>
      <c r="F53" s="120">
        <v>9440316.5500000007</v>
      </c>
      <c r="G53" s="120">
        <v>8123952.5100000007</v>
      </c>
      <c r="H53" s="120">
        <v>5441938.5600000005</v>
      </c>
      <c r="I53" s="120">
        <v>5354870.82</v>
      </c>
      <c r="J53" s="120">
        <v>7904604.8200000003</v>
      </c>
      <c r="K53" s="120">
        <v>3748687.5900000003</v>
      </c>
      <c r="L53" s="120">
        <v>5857342.7999999998</v>
      </c>
      <c r="M53" s="120">
        <v>7482487.5</v>
      </c>
      <c r="N53" s="120">
        <v>4708250.93</v>
      </c>
      <c r="O53" s="120">
        <v>8128509.5799999991</v>
      </c>
      <c r="P53" s="120">
        <v>12870195.01</v>
      </c>
      <c r="Q53" s="120">
        <f t="shared" si="0"/>
        <v>79061156.670000002</v>
      </c>
    </row>
    <row r="54" spans="2:17" x14ac:dyDescent="0.25">
      <c r="B54" s="32" t="s">
        <v>84</v>
      </c>
      <c r="C54" s="143">
        <v>55905842</v>
      </c>
      <c r="D54" s="143">
        <v>55905842</v>
      </c>
      <c r="E54" s="120">
        <v>2873801.56</v>
      </c>
      <c r="F54" s="120">
        <v>3524753.6500000004</v>
      </c>
      <c r="G54" s="120">
        <v>3333336.98</v>
      </c>
      <c r="H54" s="120">
        <v>3367079.79</v>
      </c>
      <c r="I54" s="120">
        <v>3189355.06</v>
      </c>
      <c r="J54" s="120">
        <v>3464483.4499999997</v>
      </c>
      <c r="K54" s="120">
        <v>3205394.27</v>
      </c>
      <c r="L54" s="120">
        <v>4366292.53</v>
      </c>
      <c r="M54" s="120">
        <v>3484557.5800000005</v>
      </c>
      <c r="N54" s="120">
        <v>3454948.5200000005</v>
      </c>
      <c r="O54" s="120">
        <v>5658926.5800000001</v>
      </c>
      <c r="P54" s="120">
        <v>10155069.870000001</v>
      </c>
      <c r="Q54" s="120">
        <f t="shared" si="0"/>
        <v>50077999.840000004</v>
      </c>
    </row>
    <row r="55" spans="2:17" x14ac:dyDescent="0.25">
      <c r="B55" s="32" t="s">
        <v>85</v>
      </c>
      <c r="C55" s="143">
        <v>35136767</v>
      </c>
      <c r="D55" s="143">
        <v>41201864.710000001</v>
      </c>
      <c r="E55" s="120">
        <v>2031175.4299999997</v>
      </c>
      <c r="F55" s="120">
        <v>2554980.5</v>
      </c>
      <c r="G55" s="120">
        <v>2421398.34</v>
      </c>
      <c r="H55" s="120">
        <v>2525581.5</v>
      </c>
      <c r="I55" s="120">
        <v>2291673.69</v>
      </c>
      <c r="J55" s="120">
        <v>3647560.09</v>
      </c>
      <c r="K55" s="120">
        <v>3880950.21</v>
      </c>
      <c r="L55" s="120">
        <v>2301226.52</v>
      </c>
      <c r="M55" s="120">
        <v>3481787.04</v>
      </c>
      <c r="N55" s="120">
        <v>2598530.04</v>
      </c>
      <c r="O55" s="120">
        <v>4467331.2</v>
      </c>
      <c r="P55" s="120">
        <v>6698728.6200000001</v>
      </c>
      <c r="Q55" s="120">
        <f t="shared" si="0"/>
        <v>38900923.179999992</v>
      </c>
    </row>
    <row r="56" spans="2:17" x14ac:dyDescent="0.25">
      <c r="B56" s="32" t="s">
        <v>86</v>
      </c>
      <c r="C56" s="143">
        <v>23896346284</v>
      </c>
      <c r="D56" s="143">
        <v>26257307237</v>
      </c>
      <c r="E56" s="120">
        <v>1667843877.1599998</v>
      </c>
      <c r="F56" s="120">
        <v>1684432401.1599998</v>
      </c>
      <c r="G56" s="120">
        <v>1683451266.7899995</v>
      </c>
      <c r="H56" s="120">
        <v>1802597440.8699999</v>
      </c>
      <c r="I56" s="120">
        <v>1768317745.7200005</v>
      </c>
      <c r="J56" s="120">
        <v>1808126060.8500004</v>
      </c>
      <c r="K56" s="120">
        <v>2164299755.0200005</v>
      </c>
      <c r="L56" s="120">
        <v>1878433306.8300002</v>
      </c>
      <c r="M56" s="120">
        <v>1933440791.2400002</v>
      </c>
      <c r="N56" s="120">
        <v>2128928060.4399986</v>
      </c>
      <c r="O56" s="120">
        <v>3197984364.8100004</v>
      </c>
      <c r="P56" s="120">
        <v>2344361956.7699995</v>
      </c>
      <c r="Q56" s="120">
        <f t="shared" si="0"/>
        <v>24062217027.66</v>
      </c>
    </row>
    <row r="57" spans="2:17" x14ac:dyDescent="0.25">
      <c r="B57" s="32" t="s">
        <v>87</v>
      </c>
      <c r="C57" s="143">
        <v>50000000</v>
      </c>
      <c r="D57" s="143">
        <v>50000000</v>
      </c>
      <c r="E57" s="62">
        <v>0</v>
      </c>
      <c r="F57" s="120">
        <v>4062134.84</v>
      </c>
      <c r="G57" s="120">
        <v>2693561.0100000002</v>
      </c>
      <c r="H57" s="120">
        <v>2557908.1</v>
      </c>
      <c r="I57" s="120">
        <v>2647105.8199999998</v>
      </c>
      <c r="J57" s="120">
        <v>4070682.24</v>
      </c>
      <c r="K57" s="120">
        <v>3264880.1</v>
      </c>
      <c r="L57" s="120">
        <v>8525327.5500000007</v>
      </c>
      <c r="M57" s="120">
        <v>2522322.9600000004</v>
      </c>
      <c r="N57" s="120">
        <v>3584580.0500000003</v>
      </c>
      <c r="O57" s="120">
        <v>9113901.5199999996</v>
      </c>
      <c r="P57" s="120">
        <v>6350473.2300000004</v>
      </c>
      <c r="Q57" s="120">
        <f t="shared" si="0"/>
        <v>49392877.420000002</v>
      </c>
    </row>
    <row r="58" spans="2:17" x14ac:dyDescent="0.25">
      <c r="B58" s="94" t="s">
        <v>69</v>
      </c>
      <c r="C58" s="144">
        <f>SUM(C10:C57)</f>
        <v>50954253283</v>
      </c>
      <c r="D58" s="144">
        <f>SUM(D10:D57)</f>
        <v>55421137675.290001</v>
      </c>
      <c r="E58" s="122">
        <f t="shared" ref="E58:P58" si="1">SUM(E10:E57)</f>
        <v>2182297717.3800001</v>
      </c>
      <c r="F58" s="123">
        <f t="shared" si="1"/>
        <v>2581307622.79</v>
      </c>
      <c r="G58" s="124">
        <f t="shared" si="1"/>
        <v>2848548239.2399998</v>
      </c>
      <c r="H58" s="122">
        <f t="shared" si="1"/>
        <v>2771970515.7099996</v>
      </c>
      <c r="I58" s="123">
        <f t="shared" si="1"/>
        <v>2817017693.6000009</v>
      </c>
      <c r="J58" s="124">
        <f t="shared" si="1"/>
        <v>2817103695.8000002</v>
      </c>
      <c r="K58" s="122">
        <f t="shared" si="1"/>
        <v>2947302014.5500007</v>
      </c>
      <c r="L58" s="123">
        <f t="shared" si="1"/>
        <v>3015982354.0500007</v>
      </c>
      <c r="M58" s="124">
        <f t="shared" si="1"/>
        <v>2935655535.1999998</v>
      </c>
      <c r="N58" s="122">
        <f t="shared" si="1"/>
        <v>3122269768.809999</v>
      </c>
      <c r="O58" s="123">
        <f t="shared" si="1"/>
        <v>4641291656.75</v>
      </c>
      <c r="P58" s="124">
        <f t="shared" si="1"/>
        <v>4332020928.1499987</v>
      </c>
      <c r="Q58" s="125">
        <f t="shared" si="0"/>
        <v>37012767742.029999</v>
      </c>
    </row>
    <row r="59" spans="2:17" x14ac:dyDescent="0.25">
      <c r="C59" s="145"/>
      <c r="D59" s="145"/>
      <c r="E59" s="44"/>
      <c r="F59" s="44"/>
      <c r="G59" s="44"/>
      <c r="H59" s="44"/>
      <c r="I59" s="44"/>
      <c r="J59" s="44"/>
      <c r="K59" s="44"/>
      <c r="L59" s="44"/>
      <c r="M59" s="44"/>
      <c r="N59" s="44"/>
      <c r="O59" s="44"/>
      <c r="P59" s="44"/>
      <c r="Q59" s="44"/>
    </row>
    <row r="60" spans="2:17" ht="17.25" x14ac:dyDescent="0.25">
      <c r="B60" s="94" t="s">
        <v>70</v>
      </c>
      <c r="C60" s="146"/>
      <c r="D60" s="147"/>
      <c r="E60" s="59"/>
      <c r="F60" s="60"/>
      <c r="G60" s="61"/>
      <c r="H60" s="59"/>
      <c r="I60" s="60"/>
      <c r="J60" s="61"/>
      <c r="K60" s="59"/>
      <c r="L60" s="60"/>
      <c r="M60" s="61"/>
      <c r="N60" s="59"/>
      <c r="O60" s="60"/>
      <c r="P60" s="61"/>
      <c r="Q60" s="29"/>
    </row>
    <row r="61" spans="2:17" s="63" customFormat="1" x14ac:dyDescent="0.25">
      <c r="B61" s="71" t="s">
        <v>31</v>
      </c>
      <c r="C61" s="148">
        <v>0</v>
      </c>
      <c r="D61" s="149">
        <v>23184445</v>
      </c>
      <c r="E61" s="70">
        <v>0</v>
      </c>
      <c r="F61" s="70">
        <v>0</v>
      </c>
      <c r="G61" s="70">
        <v>0</v>
      </c>
      <c r="H61" s="70">
        <v>0</v>
      </c>
      <c r="I61" s="70">
        <v>0</v>
      </c>
      <c r="J61" s="126">
        <v>16684444.110000001</v>
      </c>
      <c r="K61" s="70">
        <v>0</v>
      </c>
      <c r="L61" s="126">
        <v>6499972.3399999999</v>
      </c>
      <c r="M61" s="70">
        <v>0</v>
      </c>
      <c r="N61" s="70">
        <v>0</v>
      </c>
      <c r="O61" s="70">
        <v>0</v>
      </c>
      <c r="P61" s="70">
        <v>0</v>
      </c>
      <c r="Q61" s="126">
        <f>SUM(E61:P61)</f>
        <v>23184416.450000003</v>
      </c>
    </row>
    <row r="62" spans="2:17" s="63" customFormat="1" x14ac:dyDescent="0.25">
      <c r="B62" s="71" t="s">
        <v>34</v>
      </c>
      <c r="C62" s="149">
        <v>25000000</v>
      </c>
      <c r="D62" s="149">
        <v>25000000</v>
      </c>
      <c r="E62" s="70">
        <v>0</v>
      </c>
      <c r="F62" s="70">
        <v>0</v>
      </c>
      <c r="G62" s="70">
        <v>0</v>
      </c>
      <c r="H62" s="70">
        <v>0</v>
      </c>
      <c r="I62" s="70">
        <v>0</v>
      </c>
      <c r="J62" s="70">
        <v>0</v>
      </c>
      <c r="K62" s="70">
        <v>0</v>
      </c>
      <c r="L62" s="70">
        <v>0</v>
      </c>
      <c r="M62" s="70">
        <v>0</v>
      </c>
      <c r="N62" s="70">
        <v>0</v>
      </c>
      <c r="O62" s="70">
        <v>0</v>
      </c>
      <c r="P62" s="70">
        <v>0</v>
      </c>
      <c r="Q62" s="70">
        <f t="shared" ref="Q62:Q69" si="2">SUM(E62:P62)</f>
        <v>0</v>
      </c>
    </row>
    <row r="63" spans="2:17" s="63" customFormat="1" x14ac:dyDescent="0.25">
      <c r="B63" s="71" t="s">
        <v>80</v>
      </c>
      <c r="C63" s="149">
        <v>125403298</v>
      </c>
      <c r="D63" s="149">
        <v>125403298</v>
      </c>
      <c r="E63" s="70">
        <v>0</v>
      </c>
      <c r="F63" s="70">
        <v>0</v>
      </c>
      <c r="G63" s="70">
        <v>0</v>
      </c>
      <c r="H63" s="70">
        <v>0</v>
      </c>
      <c r="I63" s="70">
        <v>0</v>
      </c>
      <c r="J63" s="70">
        <v>0</v>
      </c>
      <c r="K63" s="70">
        <v>0</v>
      </c>
      <c r="L63" s="70">
        <v>0</v>
      </c>
      <c r="M63" s="70">
        <v>0</v>
      </c>
      <c r="N63" s="70">
        <v>0</v>
      </c>
      <c r="O63" s="70">
        <v>0</v>
      </c>
      <c r="P63" s="70">
        <v>0</v>
      </c>
      <c r="Q63" s="70">
        <f t="shared" si="2"/>
        <v>0</v>
      </c>
    </row>
    <row r="64" spans="2:17" s="63" customFormat="1" x14ac:dyDescent="0.25">
      <c r="B64" s="71" t="s">
        <v>48</v>
      </c>
      <c r="C64" s="149">
        <v>1000000000</v>
      </c>
      <c r="D64" s="149">
        <v>1000000000</v>
      </c>
      <c r="E64" s="70">
        <v>0</v>
      </c>
      <c r="F64" s="70">
        <v>0</v>
      </c>
      <c r="G64" s="70">
        <v>0</v>
      </c>
      <c r="H64" s="70">
        <v>0</v>
      </c>
      <c r="I64" s="70">
        <v>0</v>
      </c>
      <c r="J64" s="70">
        <v>0</v>
      </c>
      <c r="K64" s="70">
        <v>0</v>
      </c>
      <c r="L64" s="70">
        <v>0</v>
      </c>
      <c r="M64" s="70">
        <v>0</v>
      </c>
      <c r="N64" s="70">
        <v>0</v>
      </c>
      <c r="O64" s="70">
        <v>0</v>
      </c>
      <c r="P64" s="70">
        <v>0</v>
      </c>
      <c r="Q64" s="70">
        <f t="shared" si="2"/>
        <v>0</v>
      </c>
    </row>
    <row r="65" spans="2:17" s="63" customFormat="1" x14ac:dyDescent="0.25">
      <c r="B65" s="71" t="s">
        <v>49</v>
      </c>
      <c r="C65" s="148">
        <v>0</v>
      </c>
      <c r="D65" s="149">
        <v>1238670</v>
      </c>
      <c r="E65" s="70">
        <v>0</v>
      </c>
      <c r="F65" s="70">
        <v>0</v>
      </c>
      <c r="G65" s="70">
        <v>0</v>
      </c>
      <c r="H65" s="70">
        <v>0</v>
      </c>
      <c r="I65" s="70">
        <v>0</v>
      </c>
      <c r="J65" s="70">
        <v>0</v>
      </c>
      <c r="K65" s="70">
        <v>0</v>
      </c>
      <c r="L65" s="70">
        <v>0</v>
      </c>
      <c r="M65" s="70">
        <v>0</v>
      </c>
      <c r="N65" s="70">
        <v>0</v>
      </c>
      <c r="O65" s="70">
        <v>0</v>
      </c>
      <c r="P65" s="70">
        <v>0</v>
      </c>
      <c r="Q65" s="70">
        <f t="shared" si="2"/>
        <v>0</v>
      </c>
    </row>
    <row r="66" spans="2:17" s="63" customFormat="1" x14ac:dyDescent="0.25">
      <c r="B66" s="71" t="s">
        <v>52</v>
      </c>
      <c r="C66" s="148">
        <v>0</v>
      </c>
      <c r="D66" s="149">
        <v>1135007</v>
      </c>
      <c r="E66" s="70">
        <v>0</v>
      </c>
      <c r="F66" s="70">
        <v>0</v>
      </c>
      <c r="G66" s="70">
        <v>0</v>
      </c>
      <c r="H66" s="126">
        <v>1135007</v>
      </c>
      <c r="I66" s="70">
        <v>0</v>
      </c>
      <c r="J66" s="70">
        <v>0</v>
      </c>
      <c r="K66" s="70">
        <v>0</v>
      </c>
      <c r="L66" s="70">
        <v>0</v>
      </c>
      <c r="M66" s="70">
        <v>0</v>
      </c>
      <c r="N66" s="70">
        <v>0</v>
      </c>
      <c r="O66" s="70">
        <v>0</v>
      </c>
      <c r="P66" s="70">
        <v>0</v>
      </c>
      <c r="Q66" s="126">
        <f t="shared" si="2"/>
        <v>1135007</v>
      </c>
    </row>
    <row r="67" spans="2:17" s="63" customFormat="1" x14ac:dyDescent="0.25">
      <c r="B67" s="32" t="s">
        <v>57</v>
      </c>
      <c r="C67" s="149">
        <v>49000000</v>
      </c>
      <c r="D67" s="149">
        <v>49000000</v>
      </c>
      <c r="E67" s="70">
        <v>0</v>
      </c>
      <c r="F67" s="70">
        <v>0</v>
      </c>
      <c r="G67" s="70">
        <v>0</v>
      </c>
      <c r="H67" s="70">
        <v>0</v>
      </c>
      <c r="I67" s="70">
        <v>0</v>
      </c>
      <c r="J67" s="70">
        <v>0</v>
      </c>
      <c r="K67" s="70">
        <v>0</v>
      </c>
      <c r="L67" s="70">
        <v>0</v>
      </c>
      <c r="M67" s="70">
        <v>0</v>
      </c>
      <c r="N67" s="70">
        <v>0</v>
      </c>
      <c r="O67" s="70">
        <v>0</v>
      </c>
      <c r="P67" s="70">
        <v>0</v>
      </c>
      <c r="Q67" s="70">
        <f t="shared" si="2"/>
        <v>0</v>
      </c>
    </row>
    <row r="68" spans="2:17" s="63" customFormat="1" x14ac:dyDescent="0.25">
      <c r="B68" s="32" t="s">
        <v>58</v>
      </c>
      <c r="C68" s="149">
        <v>2084308603.9999998</v>
      </c>
      <c r="D68" s="149">
        <v>2084308603.9999998</v>
      </c>
      <c r="E68" s="70">
        <v>0</v>
      </c>
      <c r="F68" s="70">
        <v>0</v>
      </c>
      <c r="G68" s="70">
        <v>0</v>
      </c>
      <c r="H68" s="70">
        <v>0</v>
      </c>
      <c r="I68" s="70">
        <v>0</v>
      </c>
      <c r="J68" s="70">
        <v>0</v>
      </c>
      <c r="K68" s="70">
        <v>0</v>
      </c>
      <c r="L68" s="70">
        <v>0</v>
      </c>
      <c r="M68" s="70">
        <v>0</v>
      </c>
      <c r="N68" s="70">
        <v>0</v>
      </c>
      <c r="O68" s="70">
        <v>0</v>
      </c>
      <c r="P68" s="70">
        <v>0</v>
      </c>
      <c r="Q68" s="70">
        <f t="shared" si="2"/>
        <v>0</v>
      </c>
    </row>
    <row r="69" spans="2:17" s="63" customFormat="1" x14ac:dyDescent="0.25">
      <c r="B69" s="32" t="s">
        <v>67</v>
      </c>
      <c r="C69" s="148">
        <v>0</v>
      </c>
      <c r="D69" s="149">
        <v>3155405</v>
      </c>
      <c r="E69" s="70">
        <v>0</v>
      </c>
      <c r="F69" s="70">
        <v>0</v>
      </c>
      <c r="G69" s="126">
        <v>373736.47</v>
      </c>
      <c r="H69" s="126">
        <v>373736.47</v>
      </c>
      <c r="I69" s="126">
        <v>373736.47</v>
      </c>
      <c r="J69" s="126">
        <v>373736.47</v>
      </c>
      <c r="K69" s="126">
        <v>408659.63</v>
      </c>
      <c r="L69" s="126">
        <v>414788</v>
      </c>
      <c r="M69" s="126">
        <v>421011.36</v>
      </c>
      <c r="N69" s="126">
        <v>409736.47</v>
      </c>
      <c r="O69" s="70">
        <v>0</v>
      </c>
      <c r="P69" s="70">
        <v>0</v>
      </c>
      <c r="Q69" s="126">
        <f t="shared" si="2"/>
        <v>3149141.34</v>
      </c>
    </row>
    <row r="70" spans="2:17" x14ac:dyDescent="0.25">
      <c r="B70" s="94" t="s">
        <v>71</v>
      </c>
      <c r="C70" s="144">
        <f>SUM(C61:C69)</f>
        <v>3283711902</v>
      </c>
      <c r="D70" s="144">
        <f t="shared" ref="D70:P70" si="3">SUM(D61:D69)</f>
        <v>3312425429</v>
      </c>
      <c r="E70" s="59">
        <f>SUM(E61:E69)</f>
        <v>0</v>
      </c>
      <c r="F70" s="60">
        <f t="shared" si="3"/>
        <v>0</v>
      </c>
      <c r="G70" s="124">
        <f t="shared" si="3"/>
        <v>373736.47</v>
      </c>
      <c r="H70" s="122">
        <f t="shared" si="3"/>
        <v>1508743.47</v>
      </c>
      <c r="I70" s="123">
        <f t="shared" si="3"/>
        <v>373736.47</v>
      </c>
      <c r="J70" s="124">
        <f t="shared" si="3"/>
        <v>17058180.580000002</v>
      </c>
      <c r="K70" s="122">
        <f t="shared" si="3"/>
        <v>408659.63</v>
      </c>
      <c r="L70" s="123">
        <f t="shared" si="3"/>
        <v>6914760.3399999999</v>
      </c>
      <c r="M70" s="124">
        <f t="shared" si="3"/>
        <v>421011.36</v>
      </c>
      <c r="N70" s="122">
        <f t="shared" si="3"/>
        <v>409736.47</v>
      </c>
      <c r="O70" s="60">
        <f t="shared" si="3"/>
        <v>0</v>
      </c>
      <c r="P70" s="61">
        <f t="shared" si="3"/>
        <v>0</v>
      </c>
      <c r="Q70" s="125">
        <f>SUM(E70:P70)</f>
        <v>27468564.789999999</v>
      </c>
    </row>
    <row r="71" spans="2:17" x14ac:dyDescent="0.25">
      <c r="C71" s="145"/>
      <c r="D71" s="145"/>
      <c r="E71" s="47"/>
      <c r="F71" s="47"/>
      <c r="G71" s="47"/>
      <c r="H71" s="47"/>
      <c r="I71" s="47"/>
      <c r="J71" s="47"/>
      <c r="K71" s="46"/>
      <c r="L71" s="46"/>
      <c r="M71" s="46"/>
      <c r="N71" s="45"/>
      <c r="O71" s="44"/>
      <c r="P71" s="44"/>
      <c r="Q71" s="44"/>
    </row>
    <row r="72" spans="2:17" x14ac:dyDescent="0.25">
      <c r="B72" s="94" t="s">
        <v>72</v>
      </c>
      <c r="C72" s="144">
        <f>C58+C70</f>
        <v>54237965185</v>
      </c>
      <c r="D72" s="144">
        <f t="shared" ref="D72:Q72" si="4">D58+D70</f>
        <v>58733563104.290001</v>
      </c>
      <c r="E72" s="122">
        <f t="shared" si="4"/>
        <v>2182297717.3800001</v>
      </c>
      <c r="F72" s="123">
        <f t="shared" si="4"/>
        <v>2581307622.79</v>
      </c>
      <c r="G72" s="124">
        <f t="shared" si="4"/>
        <v>2848921975.7099996</v>
      </c>
      <c r="H72" s="122">
        <f t="shared" si="4"/>
        <v>2773479259.1799994</v>
      </c>
      <c r="I72" s="123">
        <f t="shared" si="4"/>
        <v>2817391430.0700006</v>
      </c>
      <c r="J72" s="124">
        <f t="shared" si="4"/>
        <v>2834161876.3800001</v>
      </c>
      <c r="K72" s="122">
        <f t="shared" si="4"/>
        <v>2947710674.1800008</v>
      </c>
      <c r="L72" s="123">
        <f t="shared" si="4"/>
        <v>3022897114.3900008</v>
      </c>
      <c r="M72" s="124">
        <f t="shared" si="4"/>
        <v>2936076546.5599999</v>
      </c>
      <c r="N72" s="122">
        <f t="shared" si="4"/>
        <v>3122679505.2799988</v>
      </c>
      <c r="O72" s="123">
        <f t="shared" si="4"/>
        <v>4641291656.75</v>
      </c>
      <c r="P72" s="124">
        <f t="shared" si="4"/>
        <v>4332020928.1499987</v>
      </c>
      <c r="Q72" s="125">
        <f t="shared" si="4"/>
        <v>37040236306.82</v>
      </c>
    </row>
    <row r="73" spans="2:17" ht="33.75" customHeight="1" x14ac:dyDescent="0.25">
      <c r="B73" s="179" t="s">
        <v>88</v>
      </c>
      <c r="C73" s="179"/>
      <c r="D73" s="179"/>
      <c r="E73" s="179"/>
      <c r="F73" s="179"/>
      <c r="G73" s="179"/>
      <c r="H73" s="179"/>
      <c r="I73" s="179"/>
      <c r="J73" s="179"/>
      <c r="K73" s="179"/>
      <c r="L73" s="179"/>
      <c r="M73" s="179"/>
      <c r="N73" s="179"/>
      <c r="O73" s="179"/>
      <c r="P73" s="179"/>
      <c r="Q73" s="179"/>
    </row>
    <row r="74" spans="2:17" ht="80.25" customHeight="1" x14ac:dyDescent="0.25">
      <c r="B74" s="180"/>
      <c r="C74" s="180"/>
      <c r="D74" s="180"/>
      <c r="E74" s="180"/>
      <c r="F74" s="180"/>
      <c r="G74" s="180"/>
      <c r="H74" s="180"/>
      <c r="I74" s="180"/>
      <c r="J74" s="180"/>
      <c r="K74" s="180"/>
      <c r="L74" s="180"/>
      <c r="M74" s="180"/>
      <c r="N74" s="180"/>
      <c r="O74" s="180"/>
      <c r="P74" s="180"/>
      <c r="Q74" s="180"/>
    </row>
    <row r="75" spans="2:17" x14ac:dyDescent="0.25">
      <c r="B75" s="64"/>
      <c r="C75" s="65"/>
      <c r="D75" s="40"/>
      <c r="Q75" s="66"/>
    </row>
    <row r="76" spans="2:17" x14ac:dyDescent="0.25">
      <c r="B76" s="67"/>
      <c r="C76" s="67"/>
      <c r="D76" s="68"/>
      <c r="I76" s="69"/>
      <c r="L76" s="35"/>
      <c r="M76" s="35"/>
      <c r="N76" s="35"/>
      <c r="O76" s="35"/>
      <c r="P76" s="35"/>
      <c r="Q76" s="66"/>
    </row>
    <row r="77" spans="2:17" x14ac:dyDescent="0.25">
      <c r="D77" s="69"/>
    </row>
    <row r="78" spans="2:17" x14ac:dyDescent="0.25">
      <c r="L78" s="35"/>
      <c r="M78" s="35"/>
      <c r="N78" s="36"/>
      <c r="O78" s="35"/>
      <c r="P78" s="35"/>
    </row>
    <row r="79" spans="2:17" x14ac:dyDescent="0.25">
      <c r="N79" s="69"/>
    </row>
    <row r="80" spans="2:17" x14ac:dyDescent="0.25">
      <c r="E80" s="77"/>
    </row>
    <row r="81" spans="4:14" x14ac:dyDescent="0.25">
      <c r="D81" s="76"/>
    </row>
    <row r="84" spans="4:14" x14ac:dyDescent="0.25">
      <c r="N84" s="33"/>
    </row>
  </sheetData>
  <mergeCells count="10">
    <mergeCell ref="B73:Q73"/>
    <mergeCell ref="B74:Q74"/>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46 Q59:Q60 Q61:Q69 Q47:Q5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AQ104"/>
  <sheetViews>
    <sheetView showGridLines="0" topLeftCell="Q48" zoomScale="80" zoomScaleNormal="80" workbookViewId="0">
      <selection activeCell="AQ72" sqref="AQ72:AQ87"/>
    </sheetView>
  </sheetViews>
  <sheetFormatPr defaultColWidth="15.140625" defaultRowHeight="15" x14ac:dyDescent="0.25"/>
  <cols>
    <col min="1" max="1" width="7.7109375" customWidth="1"/>
    <col min="2" max="2" width="62.140625" customWidth="1"/>
    <col min="3" max="3" width="14.42578125" style="4" customWidth="1"/>
    <col min="4" max="4" width="15.42578125" style="4" customWidth="1"/>
    <col min="5" max="5" width="11.140625" style="4" customWidth="1"/>
    <col min="6" max="6" width="10.7109375" style="4" customWidth="1"/>
    <col min="7" max="7" width="10.85546875" style="4" customWidth="1"/>
    <col min="8" max="8" width="10" style="4" customWidth="1"/>
    <col min="9" max="9" width="11.140625" style="4" customWidth="1"/>
    <col min="10" max="10" width="12.28515625" style="4" customWidth="1"/>
    <col min="11" max="11" width="11.28515625" style="4" customWidth="1"/>
    <col min="12" max="12" width="9.85546875" style="4" customWidth="1"/>
    <col min="13" max="13" width="11.7109375" style="4" customWidth="1"/>
    <col min="14" max="14" width="10" style="4" customWidth="1"/>
    <col min="15" max="15" width="11.7109375" style="4" customWidth="1"/>
    <col min="16" max="16" width="10.85546875" style="4" customWidth="1"/>
    <col min="17" max="17" width="16.28515625" style="14" customWidth="1"/>
    <col min="18" max="18" width="9.42578125" customWidth="1"/>
    <col min="19" max="19" width="10" customWidth="1"/>
    <col min="20" max="20" width="9.7109375" customWidth="1"/>
    <col min="21" max="21" width="9.42578125" customWidth="1"/>
    <col min="22" max="22" width="10.42578125" customWidth="1"/>
    <col min="23" max="23" width="9.42578125" customWidth="1"/>
    <col min="24" max="25" width="9.7109375" customWidth="1"/>
    <col min="26" max="26" width="12.140625" customWidth="1"/>
    <col min="27" max="27" width="10.42578125" customWidth="1"/>
    <col min="28" max="28" width="11.7109375" customWidth="1"/>
    <col min="29" max="29" width="10.42578125" customWidth="1"/>
    <col min="30" max="30" width="11.7109375" customWidth="1"/>
    <col min="31" max="31" width="11" customWidth="1"/>
    <col min="32" max="33" width="11.85546875" customWidth="1"/>
    <col min="34" max="34" width="11.42578125" customWidth="1"/>
    <col min="35" max="35" width="10" customWidth="1"/>
    <col min="36" max="36" width="9.85546875" customWidth="1"/>
    <col min="37" max="37" width="10.28515625" customWidth="1"/>
    <col min="38" max="38" width="10.140625" customWidth="1"/>
    <col min="39" max="39" width="12" customWidth="1"/>
    <col min="40" max="40" width="10.42578125" customWidth="1"/>
    <col min="41" max="41" width="12.28515625" customWidth="1"/>
    <col min="42" max="42" width="11" customWidth="1"/>
    <col min="43" max="43" width="19.140625" customWidth="1"/>
  </cols>
  <sheetData>
    <row r="2" spans="1:43" ht="28.5" x14ac:dyDescent="0.25">
      <c r="B2" s="183" t="s">
        <v>0</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row>
    <row r="3" spans="1:43" ht="24" customHeight="1" x14ac:dyDescent="0.25">
      <c r="A3" s="1"/>
      <c r="B3" s="185" t="s">
        <v>1</v>
      </c>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row>
    <row r="4" spans="1:43" ht="16.5" customHeight="1" x14ac:dyDescent="0.25">
      <c r="A4" s="1"/>
      <c r="B4" s="187" t="s">
        <v>2</v>
      </c>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row>
    <row r="5" spans="1:43" ht="15" customHeight="1" x14ac:dyDescent="0.25">
      <c r="A5" s="1"/>
      <c r="B5" s="189" t="s">
        <v>3</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row>
    <row r="6" spans="1:43" x14ac:dyDescent="0.25">
      <c r="A6" s="1"/>
      <c r="B6" s="96"/>
      <c r="C6" s="6"/>
      <c r="D6" s="6"/>
      <c r="E6" s="6"/>
      <c r="F6" s="6"/>
      <c r="G6" s="6"/>
      <c r="H6" s="6"/>
      <c r="I6" s="6"/>
      <c r="J6" s="6"/>
      <c r="K6" s="6"/>
      <c r="L6" s="6"/>
      <c r="M6" s="6"/>
      <c r="N6" s="6"/>
      <c r="O6" s="6"/>
      <c r="P6" s="6"/>
      <c r="Q6" s="15"/>
      <c r="R6" s="2"/>
      <c r="S6" s="2"/>
      <c r="T6" s="2"/>
      <c r="U6" s="2"/>
      <c r="V6" s="2"/>
      <c r="W6" s="2"/>
    </row>
    <row r="7" spans="1:43" x14ac:dyDescent="0.25">
      <c r="A7" s="1"/>
      <c r="B7" s="3" t="s">
        <v>89</v>
      </c>
      <c r="C7" s="6"/>
      <c r="D7" s="6"/>
      <c r="R7" s="4"/>
      <c r="W7" s="7"/>
      <c r="AQ7" s="17" t="s">
        <v>5</v>
      </c>
    </row>
    <row r="8" spans="1:43" s="8" customFormat="1" ht="15" customHeight="1" x14ac:dyDescent="0.25">
      <c r="B8" s="176" t="s">
        <v>6</v>
      </c>
      <c r="C8" s="195" t="s">
        <v>7</v>
      </c>
      <c r="D8" s="195" t="s">
        <v>8</v>
      </c>
      <c r="E8" s="197" t="s">
        <v>90</v>
      </c>
      <c r="F8" s="197"/>
      <c r="G8" s="197"/>
      <c r="H8" s="197"/>
      <c r="I8" s="197"/>
      <c r="J8" s="197"/>
      <c r="K8" s="197"/>
      <c r="L8" s="197"/>
      <c r="M8" s="197"/>
      <c r="N8" s="197"/>
      <c r="O8" s="197"/>
      <c r="P8" s="197"/>
      <c r="Q8" s="198"/>
      <c r="R8" s="191" t="s">
        <v>91</v>
      </c>
      <c r="S8" s="191"/>
      <c r="T8" s="191"/>
      <c r="U8" s="191"/>
      <c r="V8" s="191"/>
      <c r="W8" s="191"/>
      <c r="X8" s="191"/>
      <c r="Y8" s="191"/>
      <c r="Z8" s="191"/>
      <c r="AA8" s="191"/>
      <c r="AB8" s="191"/>
      <c r="AC8" s="191"/>
      <c r="AD8" s="192"/>
      <c r="AE8" s="193" t="s">
        <v>92</v>
      </c>
      <c r="AF8" s="193"/>
      <c r="AG8" s="193"/>
      <c r="AH8" s="193"/>
      <c r="AI8" s="193"/>
      <c r="AJ8" s="193"/>
      <c r="AK8" s="193"/>
      <c r="AL8" s="193"/>
      <c r="AM8" s="193"/>
      <c r="AN8" s="193"/>
      <c r="AO8" s="193"/>
      <c r="AP8" s="193"/>
      <c r="AQ8" s="194"/>
    </row>
    <row r="9" spans="1:43" s="8" customFormat="1" ht="24.75" customHeight="1" x14ac:dyDescent="0.25">
      <c r="B9" s="176"/>
      <c r="C9" s="196"/>
      <c r="D9" s="196"/>
      <c r="E9" s="16" t="s">
        <v>10</v>
      </c>
      <c r="F9" s="16" t="s">
        <v>11</v>
      </c>
      <c r="G9" s="16" t="s">
        <v>12</v>
      </c>
      <c r="H9" s="16" t="s">
        <v>13</v>
      </c>
      <c r="I9" s="16" t="s">
        <v>14</v>
      </c>
      <c r="J9" s="16" t="s">
        <v>15</v>
      </c>
      <c r="K9" s="16" t="s">
        <v>16</v>
      </c>
      <c r="L9" s="16" t="s">
        <v>17</v>
      </c>
      <c r="M9" s="16" t="s">
        <v>18</v>
      </c>
      <c r="N9" s="16" t="s">
        <v>19</v>
      </c>
      <c r="O9" s="16" t="s">
        <v>20</v>
      </c>
      <c r="P9" s="16" t="s">
        <v>21</v>
      </c>
      <c r="Q9" s="16" t="s">
        <v>22</v>
      </c>
      <c r="R9" s="51" t="s">
        <v>10</v>
      </c>
      <c r="S9" s="51" t="s">
        <v>11</v>
      </c>
      <c r="T9" s="51" t="s">
        <v>12</v>
      </c>
      <c r="U9" s="51" t="s">
        <v>13</v>
      </c>
      <c r="V9" s="51" t="s">
        <v>14</v>
      </c>
      <c r="W9" s="51" t="s">
        <v>15</v>
      </c>
      <c r="X9" s="51" t="s">
        <v>16</v>
      </c>
      <c r="Y9" s="52" t="s">
        <v>17</v>
      </c>
      <c r="Z9" s="52" t="s">
        <v>18</v>
      </c>
      <c r="AA9" s="52" t="s">
        <v>19</v>
      </c>
      <c r="AB9" s="52" t="s">
        <v>20</v>
      </c>
      <c r="AC9" s="52" t="s">
        <v>21</v>
      </c>
      <c r="AD9" s="51" t="s">
        <v>22</v>
      </c>
      <c r="AE9" s="53" t="s">
        <v>10</v>
      </c>
      <c r="AF9" s="53" t="s">
        <v>11</v>
      </c>
      <c r="AG9" s="53" t="s">
        <v>12</v>
      </c>
      <c r="AH9" s="53" t="s">
        <v>13</v>
      </c>
      <c r="AI9" s="53" t="s">
        <v>14</v>
      </c>
      <c r="AJ9" s="53" t="s">
        <v>15</v>
      </c>
      <c r="AK9" s="53" t="s">
        <v>16</v>
      </c>
      <c r="AL9" s="53" t="s">
        <v>17</v>
      </c>
      <c r="AM9" s="53" t="s">
        <v>18</v>
      </c>
      <c r="AN9" s="53" t="s">
        <v>19</v>
      </c>
      <c r="AO9" s="53" t="s">
        <v>20</v>
      </c>
      <c r="AP9" s="53" t="s">
        <v>21</v>
      </c>
      <c r="AQ9" s="53" t="s">
        <v>22</v>
      </c>
    </row>
    <row r="10" spans="1:43" x14ac:dyDescent="0.25">
      <c r="B10" s="10" t="s">
        <v>23</v>
      </c>
      <c r="C10" s="154">
        <v>317983048</v>
      </c>
      <c r="D10" s="154">
        <v>317983048</v>
      </c>
      <c r="E10" s="154">
        <v>676103.23</v>
      </c>
      <c r="F10" s="154">
        <v>26153880.879999999</v>
      </c>
      <c r="G10" s="154">
        <v>2638376.66</v>
      </c>
      <c r="H10" s="154">
        <v>14748032.270000001</v>
      </c>
      <c r="I10" s="154">
        <v>14034991.489999998</v>
      </c>
      <c r="J10" s="154">
        <v>11503149.389999999</v>
      </c>
      <c r="K10" s="154">
        <v>16255892.849999998</v>
      </c>
      <c r="L10" s="154">
        <v>30487025.109999999</v>
      </c>
      <c r="M10" s="154">
        <v>17171141.300000001</v>
      </c>
      <c r="N10" s="154">
        <v>26840210.390000001</v>
      </c>
      <c r="O10" s="154">
        <v>5343669.0600000005</v>
      </c>
      <c r="P10" s="154">
        <v>22035820.899999999</v>
      </c>
      <c r="Q10" s="154">
        <v>187888293.53</v>
      </c>
      <c r="R10" s="75">
        <v>0</v>
      </c>
      <c r="S10" s="75">
        <v>0</v>
      </c>
      <c r="T10" s="75">
        <v>0</v>
      </c>
      <c r="U10" s="75">
        <v>0</v>
      </c>
      <c r="V10" s="75">
        <v>0</v>
      </c>
      <c r="W10" s="75">
        <v>0</v>
      </c>
      <c r="X10" s="75">
        <v>0</v>
      </c>
      <c r="Y10" s="75">
        <v>0</v>
      </c>
      <c r="Z10" s="75">
        <v>0</v>
      </c>
      <c r="AA10" s="75">
        <v>0</v>
      </c>
      <c r="AB10" s="75">
        <v>0</v>
      </c>
      <c r="AC10" s="75">
        <v>0</v>
      </c>
      <c r="AD10" s="75">
        <v>0</v>
      </c>
      <c r="AE10" s="155">
        <f>E10+R10</f>
        <v>676103.23</v>
      </c>
      <c r="AF10" s="155">
        <f t="shared" ref="AF10:AQ25" si="0">F10+S10</f>
        <v>26153880.879999999</v>
      </c>
      <c r="AG10" s="155">
        <f t="shared" si="0"/>
        <v>2638376.66</v>
      </c>
      <c r="AH10" s="155">
        <f t="shared" si="0"/>
        <v>14748032.270000001</v>
      </c>
      <c r="AI10" s="155">
        <f t="shared" si="0"/>
        <v>14034991.489999998</v>
      </c>
      <c r="AJ10" s="155">
        <f t="shared" si="0"/>
        <v>11503149.389999999</v>
      </c>
      <c r="AK10" s="155">
        <f t="shared" si="0"/>
        <v>16255892.849999998</v>
      </c>
      <c r="AL10" s="155">
        <f t="shared" si="0"/>
        <v>30487025.109999999</v>
      </c>
      <c r="AM10" s="155">
        <f t="shared" si="0"/>
        <v>17171141.300000001</v>
      </c>
      <c r="AN10" s="155">
        <f t="shared" si="0"/>
        <v>26840210.390000001</v>
      </c>
      <c r="AO10" s="155">
        <f t="shared" si="0"/>
        <v>5343669.0600000005</v>
      </c>
      <c r="AP10" s="155">
        <f t="shared" si="0"/>
        <v>22035820.899999999</v>
      </c>
      <c r="AQ10" s="155">
        <f t="shared" si="0"/>
        <v>187888293.53</v>
      </c>
    </row>
    <row r="11" spans="1:43" x14ac:dyDescent="0.25">
      <c r="B11" s="10" t="s">
        <v>24</v>
      </c>
      <c r="C11" s="154">
        <v>28808307</v>
      </c>
      <c r="D11" s="154">
        <v>28808307</v>
      </c>
      <c r="E11" s="75">
        <v>0</v>
      </c>
      <c r="F11" s="75">
        <v>0</v>
      </c>
      <c r="G11" s="75">
        <v>0</v>
      </c>
      <c r="H11" s="75">
        <v>0</v>
      </c>
      <c r="I11" s="75">
        <v>0</v>
      </c>
      <c r="J11" s="75">
        <v>0</v>
      </c>
      <c r="K11" s="75">
        <v>0</v>
      </c>
      <c r="L11" s="75">
        <v>0</v>
      </c>
      <c r="M11" s="75">
        <v>0</v>
      </c>
      <c r="N11" s="75">
        <v>0</v>
      </c>
      <c r="O11" s="75">
        <v>0</v>
      </c>
      <c r="P11" s="75">
        <v>0</v>
      </c>
      <c r="Q11" s="75">
        <v>0</v>
      </c>
      <c r="R11" s="75">
        <v>0</v>
      </c>
      <c r="S11" s="75">
        <v>0</v>
      </c>
      <c r="T11" s="75">
        <v>0</v>
      </c>
      <c r="U11" s="75">
        <v>0</v>
      </c>
      <c r="V11" s="75">
        <v>0</v>
      </c>
      <c r="W11" s="75">
        <v>0</v>
      </c>
      <c r="X11" s="75">
        <v>0</v>
      </c>
      <c r="Y11" s="75">
        <v>0</v>
      </c>
      <c r="Z11" s="75">
        <v>0</v>
      </c>
      <c r="AA11" s="75">
        <v>0</v>
      </c>
      <c r="AB11" s="75">
        <v>0</v>
      </c>
      <c r="AC11" s="75">
        <v>0</v>
      </c>
      <c r="AD11" s="75">
        <v>0</v>
      </c>
      <c r="AE11" s="54">
        <f t="shared" ref="AE11:AO69" si="1">E11+R11</f>
        <v>0</v>
      </c>
      <c r="AF11" s="54">
        <f t="shared" si="0"/>
        <v>0</v>
      </c>
      <c r="AG11" s="54">
        <f t="shared" si="0"/>
        <v>0</v>
      </c>
      <c r="AH11" s="54">
        <f t="shared" si="0"/>
        <v>0</v>
      </c>
      <c r="AI11" s="54">
        <f t="shared" si="0"/>
        <v>0</v>
      </c>
      <c r="AJ11" s="54">
        <f t="shared" si="0"/>
        <v>0</v>
      </c>
      <c r="AK11" s="54">
        <f t="shared" si="0"/>
        <v>0</v>
      </c>
      <c r="AL11" s="54">
        <f t="shared" si="0"/>
        <v>0</v>
      </c>
      <c r="AM11" s="54">
        <f t="shared" si="0"/>
        <v>0</v>
      </c>
      <c r="AN11" s="54">
        <f t="shared" si="0"/>
        <v>0</v>
      </c>
      <c r="AO11" s="54">
        <f t="shared" si="0"/>
        <v>0</v>
      </c>
      <c r="AP11" s="54">
        <f t="shared" si="0"/>
        <v>0</v>
      </c>
      <c r="AQ11" s="54">
        <f t="shared" si="0"/>
        <v>0</v>
      </c>
    </row>
    <row r="12" spans="1:43" x14ac:dyDescent="0.25">
      <c r="B12" s="10" t="s">
        <v>25</v>
      </c>
      <c r="C12" s="154">
        <v>471268986</v>
      </c>
      <c r="D12" s="154">
        <v>471268986</v>
      </c>
      <c r="E12" s="75">
        <v>0</v>
      </c>
      <c r="F12" s="75">
        <v>0</v>
      </c>
      <c r="G12" s="75">
        <v>0</v>
      </c>
      <c r="H12" s="75">
        <v>0</v>
      </c>
      <c r="I12" s="75">
        <v>0</v>
      </c>
      <c r="J12" s="75">
        <v>0</v>
      </c>
      <c r="K12" s="75">
        <v>0</v>
      </c>
      <c r="L12" s="75">
        <v>0</v>
      </c>
      <c r="M12" s="75">
        <v>0</v>
      </c>
      <c r="N12" s="75">
        <v>0</v>
      </c>
      <c r="O12" s="75">
        <v>0</v>
      </c>
      <c r="P12" s="75">
        <v>0</v>
      </c>
      <c r="Q12" s="75">
        <v>0</v>
      </c>
      <c r="R12" s="75">
        <v>0</v>
      </c>
      <c r="S12" s="75">
        <v>0</v>
      </c>
      <c r="T12" s="75">
        <v>0</v>
      </c>
      <c r="U12" s="75">
        <v>0</v>
      </c>
      <c r="V12" s="75">
        <v>0</v>
      </c>
      <c r="W12" s="75">
        <v>0</v>
      </c>
      <c r="X12" s="75">
        <v>0</v>
      </c>
      <c r="Y12" s="75">
        <v>0</v>
      </c>
      <c r="Z12" s="75">
        <v>0</v>
      </c>
      <c r="AA12" s="75">
        <v>0</v>
      </c>
      <c r="AB12" s="75">
        <v>0</v>
      </c>
      <c r="AC12" s="75">
        <v>0</v>
      </c>
      <c r="AD12" s="75">
        <v>0</v>
      </c>
      <c r="AE12" s="54">
        <f t="shared" si="1"/>
        <v>0</v>
      </c>
      <c r="AF12" s="54">
        <f t="shared" si="0"/>
        <v>0</v>
      </c>
      <c r="AG12" s="54">
        <f t="shared" si="0"/>
        <v>0</v>
      </c>
      <c r="AH12" s="54">
        <f t="shared" si="0"/>
        <v>0</v>
      </c>
      <c r="AI12" s="54">
        <f t="shared" si="0"/>
        <v>0</v>
      </c>
      <c r="AJ12" s="54">
        <f t="shared" si="0"/>
        <v>0</v>
      </c>
      <c r="AK12" s="54">
        <f t="shared" si="0"/>
        <v>0</v>
      </c>
      <c r="AL12" s="54">
        <f t="shared" si="0"/>
        <v>0</v>
      </c>
      <c r="AM12" s="54">
        <f t="shared" si="0"/>
        <v>0</v>
      </c>
      <c r="AN12" s="54">
        <f t="shared" si="0"/>
        <v>0</v>
      </c>
      <c r="AO12" s="54">
        <f t="shared" si="0"/>
        <v>0</v>
      </c>
      <c r="AP12" s="54">
        <f t="shared" si="0"/>
        <v>0</v>
      </c>
      <c r="AQ12" s="54">
        <f t="shared" si="0"/>
        <v>0</v>
      </c>
    </row>
    <row r="13" spans="1:43" x14ac:dyDescent="0.25">
      <c r="B13" s="10" t="s">
        <v>26</v>
      </c>
      <c r="C13" s="154">
        <v>308625793</v>
      </c>
      <c r="D13" s="154">
        <v>308625793</v>
      </c>
      <c r="E13" s="75">
        <v>0</v>
      </c>
      <c r="F13" s="75">
        <v>0</v>
      </c>
      <c r="G13" s="75">
        <v>0</v>
      </c>
      <c r="H13" s="75">
        <v>0</v>
      </c>
      <c r="I13" s="75">
        <v>0</v>
      </c>
      <c r="J13" s="75">
        <v>0</v>
      </c>
      <c r="K13" s="75">
        <v>0</v>
      </c>
      <c r="L13" s="75">
        <v>0</v>
      </c>
      <c r="M13" s="75">
        <v>0</v>
      </c>
      <c r="N13" s="75">
        <v>0</v>
      </c>
      <c r="O13" s="75">
        <v>0</v>
      </c>
      <c r="P13" s="75">
        <v>0</v>
      </c>
      <c r="Q13" s="75">
        <v>0</v>
      </c>
      <c r="R13" s="75">
        <v>0</v>
      </c>
      <c r="S13" s="75">
        <v>0</v>
      </c>
      <c r="T13" s="75">
        <v>0</v>
      </c>
      <c r="U13" s="75">
        <v>0</v>
      </c>
      <c r="V13" s="75">
        <v>0</v>
      </c>
      <c r="W13" s="75">
        <v>0</v>
      </c>
      <c r="X13" s="75">
        <v>0</v>
      </c>
      <c r="Y13" s="75">
        <v>0</v>
      </c>
      <c r="Z13" s="75">
        <v>0</v>
      </c>
      <c r="AA13" s="75">
        <v>0</v>
      </c>
      <c r="AB13" s="75">
        <v>0</v>
      </c>
      <c r="AC13" s="75">
        <v>0</v>
      </c>
      <c r="AD13" s="75">
        <v>0</v>
      </c>
      <c r="AE13" s="54">
        <f t="shared" si="1"/>
        <v>0</v>
      </c>
      <c r="AF13" s="54">
        <f t="shared" si="0"/>
        <v>0</v>
      </c>
      <c r="AG13" s="54">
        <f t="shared" si="0"/>
        <v>0</v>
      </c>
      <c r="AH13" s="54">
        <f t="shared" si="0"/>
        <v>0</v>
      </c>
      <c r="AI13" s="54">
        <f t="shared" si="0"/>
        <v>0</v>
      </c>
      <c r="AJ13" s="54">
        <f t="shared" si="0"/>
        <v>0</v>
      </c>
      <c r="AK13" s="54">
        <f t="shared" si="0"/>
        <v>0</v>
      </c>
      <c r="AL13" s="54">
        <f t="shared" si="0"/>
        <v>0</v>
      </c>
      <c r="AM13" s="54">
        <f t="shared" si="0"/>
        <v>0</v>
      </c>
      <c r="AN13" s="54">
        <f t="shared" si="0"/>
        <v>0</v>
      </c>
      <c r="AO13" s="54">
        <f t="shared" si="0"/>
        <v>0</v>
      </c>
      <c r="AP13" s="54">
        <f t="shared" si="0"/>
        <v>0</v>
      </c>
      <c r="AQ13" s="54">
        <f t="shared" si="0"/>
        <v>0</v>
      </c>
    </row>
    <row r="14" spans="1:43" x14ac:dyDescent="0.25">
      <c r="B14" s="10" t="s">
        <v>27</v>
      </c>
      <c r="C14" s="154">
        <v>134445945</v>
      </c>
      <c r="D14" s="154">
        <v>156084038</v>
      </c>
      <c r="E14" s="154">
        <v>7731079.2599999998</v>
      </c>
      <c r="F14" s="154">
        <v>10592064.98</v>
      </c>
      <c r="G14" s="154">
        <v>16243886.039999999</v>
      </c>
      <c r="H14" s="154">
        <v>7878173.4699999988</v>
      </c>
      <c r="I14" s="154">
        <v>9778870.3000000007</v>
      </c>
      <c r="J14" s="154">
        <v>15501758.769999998</v>
      </c>
      <c r="K14" s="154">
        <v>8456121.9900000002</v>
      </c>
      <c r="L14" s="154">
        <v>16587849.699999999</v>
      </c>
      <c r="M14" s="154">
        <v>15175648.41</v>
      </c>
      <c r="N14" s="154">
        <v>9334451.540000001</v>
      </c>
      <c r="O14" s="154">
        <v>14320450.370000001</v>
      </c>
      <c r="P14" s="154">
        <v>20871504.91</v>
      </c>
      <c r="Q14" s="154">
        <v>152471859.74000001</v>
      </c>
      <c r="R14" s="75">
        <v>0</v>
      </c>
      <c r="S14" s="75">
        <v>0</v>
      </c>
      <c r="T14" s="75">
        <v>0</v>
      </c>
      <c r="U14" s="75">
        <v>0</v>
      </c>
      <c r="V14" s="75">
        <v>0</v>
      </c>
      <c r="W14" s="75">
        <v>0</v>
      </c>
      <c r="X14" s="75">
        <v>0</v>
      </c>
      <c r="Y14" s="75">
        <v>0</v>
      </c>
      <c r="Z14" s="75">
        <v>0</v>
      </c>
      <c r="AA14" s="75">
        <v>0</v>
      </c>
      <c r="AB14" s="75">
        <v>0</v>
      </c>
      <c r="AC14" s="75">
        <v>0</v>
      </c>
      <c r="AD14" s="75">
        <v>0</v>
      </c>
      <c r="AE14" s="155">
        <f t="shared" si="1"/>
        <v>7731079.2599999998</v>
      </c>
      <c r="AF14" s="155">
        <f t="shared" si="0"/>
        <v>10592064.98</v>
      </c>
      <c r="AG14" s="155">
        <f t="shared" si="0"/>
        <v>16243886.039999999</v>
      </c>
      <c r="AH14" s="155">
        <f t="shared" si="0"/>
        <v>7878173.4699999988</v>
      </c>
      <c r="AI14" s="155">
        <f t="shared" si="0"/>
        <v>9778870.3000000007</v>
      </c>
      <c r="AJ14" s="155">
        <f t="shared" si="0"/>
        <v>15501758.769999998</v>
      </c>
      <c r="AK14" s="155">
        <f t="shared" si="0"/>
        <v>8456121.9900000002</v>
      </c>
      <c r="AL14" s="155">
        <f t="shared" si="0"/>
        <v>16587849.699999999</v>
      </c>
      <c r="AM14" s="155">
        <f t="shared" si="0"/>
        <v>15175648.41</v>
      </c>
      <c r="AN14" s="155">
        <f t="shared" si="0"/>
        <v>9334451.540000001</v>
      </c>
      <c r="AO14" s="155">
        <f t="shared" si="0"/>
        <v>14320450.370000001</v>
      </c>
      <c r="AP14" s="155">
        <f t="shared" si="0"/>
        <v>20871504.91</v>
      </c>
      <c r="AQ14" s="155">
        <f t="shared" si="0"/>
        <v>152471859.74000001</v>
      </c>
    </row>
    <row r="15" spans="1:43" x14ac:dyDescent="0.25">
      <c r="B15" s="10" t="s">
        <v>28</v>
      </c>
      <c r="C15" s="154">
        <v>1061081479</v>
      </c>
      <c r="D15" s="154">
        <v>1578073146.0699999</v>
      </c>
      <c r="E15" s="154">
        <v>71671981.830000013</v>
      </c>
      <c r="F15" s="154">
        <v>98726399.620000005</v>
      </c>
      <c r="G15" s="154">
        <v>83174843.159999996</v>
      </c>
      <c r="H15" s="154">
        <v>71524572.099999979</v>
      </c>
      <c r="I15" s="154">
        <v>117406562.15999998</v>
      </c>
      <c r="J15" s="154">
        <v>89428957.079999983</v>
      </c>
      <c r="K15" s="154">
        <v>101868510.95999999</v>
      </c>
      <c r="L15" s="154">
        <v>150043063.93000001</v>
      </c>
      <c r="M15" s="154">
        <v>90577765.129999995</v>
      </c>
      <c r="N15" s="154">
        <v>91849345.999999985</v>
      </c>
      <c r="O15" s="154">
        <v>91774986.399999991</v>
      </c>
      <c r="P15" s="154">
        <v>320110989.13999993</v>
      </c>
      <c r="Q15" s="154">
        <v>1378157977.5100002</v>
      </c>
      <c r="R15" s="75">
        <v>0</v>
      </c>
      <c r="S15" s="75">
        <v>0</v>
      </c>
      <c r="T15" s="75">
        <v>0</v>
      </c>
      <c r="U15" s="75">
        <v>0</v>
      </c>
      <c r="V15" s="75">
        <v>0</v>
      </c>
      <c r="W15" s="75">
        <v>0</v>
      </c>
      <c r="X15" s="75">
        <v>0</v>
      </c>
      <c r="Y15" s="75">
        <v>0</v>
      </c>
      <c r="Z15" s="75">
        <v>0</v>
      </c>
      <c r="AA15" s="75">
        <v>0</v>
      </c>
      <c r="AB15" s="75">
        <v>0</v>
      </c>
      <c r="AC15" s="75">
        <v>0</v>
      </c>
      <c r="AD15" s="75">
        <v>0</v>
      </c>
      <c r="AE15" s="155">
        <f t="shared" si="1"/>
        <v>71671981.830000013</v>
      </c>
      <c r="AF15" s="155">
        <f t="shared" si="0"/>
        <v>98726399.620000005</v>
      </c>
      <c r="AG15" s="155">
        <f t="shared" si="0"/>
        <v>83174843.159999996</v>
      </c>
      <c r="AH15" s="155">
        <f t="shared" si="0"/>
        <v>71524572.099999979</v>
      </c>
      <c r="AI15" s="155">
        <f t="shared" si="0"/>
        <v>117406562.15999998</v>
      </c>
      <c r="AJ15" s="155">
        <f t="shared" si="0"/>
        <v>89428957.079999983</v>
      </c>
      <c r="AK15" s="155">
        <f t="shared" si="0"/>
        <v>101868510.95999999</v>
      </c>
      <c r="AL15" s="155">
        <f t="shared" si="0"/>
        <v>150043063.93000001</v>
      </c>
      <c r="AM15" s="155">
        <f t="shared" si="0"/>
        <v>90577765.129999995</v>
      </c>
      <c r="AN15" s="155">
        <f t="shared" si="0"/>
        <v>91849345.999999985</v>
      </c>
      <c r="AO15" s="155">
        <f t="shared" si="0"/>
        <v>91774986.399999991</v>
      </c>
      <c r="AP15" s="155">
        <f t="shared" si="0"/>
        <v>320110989.13999993</v>
      </c>
      <c r="AQ15" s="155">
        <f t="shared" si="0"/>
        <v>1378157977.5100002</v>
      </c>
    </row>
    <row r="16" spans="1:43" x14ac:dyDescent="0.25">
      <c r="B16" s="10" t="s">
        <v>29</v>
      </c>
      <c r="C16" s="154">
        <v>55557401</v>
      </c>
      <c r="D16" s="154">
        <v>55557401</v>
      </c>
      <c r="E16" s="154">
        <v>3015154.77</v>
      </c>
      <c r="F16" s="154">
        <v>3015088.77</v>
      </c>
      <c r="G16" s="154">
        <v>3015473.77</v>
      </c>
      <c r="H16" s="154">
        <v>3015473.77</v>
      </c>
      <c r="I16" s="154">
        <v>3017040.26</v>
      </c>
      <c r="J16" s="154">
        <v>3016870.29</v>
      </c>
      <c r="K16" s="154">
        <v>3016870.29</v>
      </c>
      <c r="L16" s="154">
        <v>3016870.29</v>
      </c>
      <c r="M16" s="154">
        <v>3011105.79</v>
      </c>
      <c r="N16" s="154">
        <v>3016870.29</v>
      </c>
      <c r="O16" s="154">
        <v>5597099.8800000008</v>
      </c>
      <c r="P16" s="154">
        <v>3017697.17</v>
      </c>
      <c r="Q16" s="154">
        <v>38771615.339999996</v>
      </c>
      <c r="R16" s="75">
        <v>0</v>
      </c>
      <c r="S16" s="75">
        <v>0</v>
      </c>
      <c r="T16" s="75">
        <v>0</v>
      </c>
      <c r="U16" s="75">
        <v>0</v>
      </c>
      <c r="V16" s="75">
        <v>0</v>
      </c>
      <c r="W16" s="75">
        <v>0</v>
      </c>
      <c r="X16" s="75">
        <v>0</v>
      </c>
      <c r="Y16" s="75">
        <v>0</v>
      </c>
      <c r="Z16" s="75">
        <v>0</v>
      </c>
      <c r="AA16" s="75">
        <v>0</v>
      </c>
      <c r="AB16" s="75">
        <v>0</v>
      </c>
      <c r="AC16" s="75">
        <v>0</v>
      </c>
      <c r="AD16" s="75">
        <v>0</v>
      </c>
      <c r="AE16" s="155">
        <f t="shared" si="1"/>
        <v>3015154.77</v>
      </c>
      <c r="AF16" s="155">
        <f t="shared" si="0"/>
        <v>3015088.77</v>
      </c>
      <c r="AG16" s="155">
        <f t="shared" si="0"/>
        <v>3015473.77</v>
      </c>
      <c r="AH16" s="155">
        <f t="shared" si="0"/>
        <v>3015473.77</v>
      </c>
      <c r="AI16" s="155">
        <f t="shared" si="0"/>
        <v>3017040.26</v>
      </c>
      <c r="AJ16" s="155">
        <f t="shared" si="0"/>
        <v>3016870.29</v>
      </c>
      <c r="AK16" s="155">
        <f t="shared" si="0"/>
        <v>3016870.29</v>
      </c>
      <c r="AL16" s="155">
        <f t="shared" si="0"/>
        <v>3016870.29</v>
      </c>
      <c r="AM16" s="155">
        <f t="shared" si="0"/>
        <v>3011105.79</v>
      </c>
      <c r="AN16" s="155">
        <f t="shared" si="0"/>
        <v>3016870.29</v>
      </c>
      <c r="AO16" s="155">
        <f t="shared" si="0"/>
        <v>5597099.8800000008</v>
      </c>
      <c r="AP16" s="155">
        <f t="shared" si="0"/>
        <v>3017697.17</v>
      </c>
      <c r="AQ16" s="155">
        <f t="shared" si="0"/>
        <v>38771615.339999996</v>
      </c>
    </row>
    <row r="17" spans="2:43" x14ac:dyDescent="0.25">
      <c r="B17" s="10" t="s">
        <v>30</v>
      </c>
      <c r="C17" s="154">
        <v>14832507</v>
      </c>
      <c r="D17" s="154">
        <v>14832507</v>
      </c>
      <c r="E17" s="75">
        <v>0</v>
      </c>
      <c r="F17" s="75">
        <v>0</v>
      </c>
      <c r="G17" s="75">
        <v>0</v>
      </c>
      <c r="H17" s="75">
        <v>0</v>
      </c>
      <c r="I17" s="75">
        <v>0</v>
      </c>
      <c r="J17" s="75">
        <v>0</v>
      </c>
      <c r="K17" s="75">
        <v>0</v>
      </c>
      <c r="L17" s="75">
        <v>0</v>
      </c>
      <c r="M17" s="75">
        <v>0</v>
      </c>
      <c r="N17" s="75">
        <v>0</v>
      </c>
      <c r="O17" s="75">
        <v>0</v>
      </c>
      <c r="P17" s="75">
        <v>0</v>
      </c>
      <c r="Q17" s="75">
        <v>0</v>
      </c>
      <c r="R17" s="75">
        <v>0</v>
      </c>
      <c r="S17" s="75">
        <v>0</v>
      </c>
      <c r="T17" s="75">
        <v>0</v>
      </c>
      <c r="U17" s="75">
        <v>0</v>
      </c>
      <c r="V17" s="75">
        <v>0</v>
      </c>
      <c r="W17" s="75">
        <v>0</v>
      </c>
      <c r="X17" s="75">
        <v>0</v>
      </c>
      <c r="Y17" s="75">
        <v>0</v>
      </c>
      <c r="Z17" s="75">
        <v>0</v>
      </c>
      <c r="AA17" s="75">
        <v>0</v>
      </c>
      <c r="AB17" s="75">
        <v>0</v>
      </c>
      <c r="AC17" s="75">
        <v>0</v>
      </c>
      <c r="AD17" s="75">
        <v>0</v>
      </c>
      <c r="AE17" s="54">
        <f t="shared" si="1"/>
        <v>0</v>
      </c>
      <c r="AF17" s="54">
        <f t="shared" si="0"/>
        <v>0</v>
      </c>
      <c r="AG17" s="54">
        <f t="shared" si="0"/>
        <v>0</v>
      </c>
      <c r="AH17" s="54">
        <f t="shared" si="0"/>
        <v>0</v>
      </c>
      <c r="AI17" s="54">
        <f t="shared" si="0"/>
        <v>0</v>
      </c>
      <c r="AJ17" s="54">
        <f t="shared" si="0"/>
        <v>0</v>
      </c>
      <c r="AK17" s="54">
        <f t="shared" si="0"/>
        <v>0</v>
      </c>
      <c r="AL17" s="54">
        <f t="shared" si="0"/>
        <v>0</v>
      </c>
      <c r="AM17" s="54">
        <f t="shared" si="0"/>
        <v>0</v>
      </c>
      <c r="AN17" s="54">
        <f t="shared" si="0"/>
        <v>0</v>
      </c>
      <c r="AO17" s="54">
        <f t="shared" si="0"/>
        <v>0</v>
      </c>
      <c r="AP17" s="54">
        <f t="shared" si="0"/>
        <v>0</v>
      </c>
      <c r="AQ17" s="54">
        <f t="shared" si="0"/>
        <v>0</v>
      </c>
    </row>
    <row r="18" spans="2:43" x14ac:dyDescent="0.25">
      <c r="B18" s="10" t="s">
        <v>31</v>
      </c>
      <c r="C18" s="154">
        <v>4862692970</v>
      </c>
      <c r="D18" s="154">
        <v>6274829747</v>
      </c>
      <c r="E18" s="154">
        <v>85081224.289999992</v>
      </c>
      <c r="F18" s="154">
        <v>87287514.379999995</v>
      </c>
      <c r="G18" s="154">
        <v>131936755.42</v>
      </c>
      <c r="H18" s="154">
        <v>100031875.75999998</v>
      </c>
      <c r="I18" s="154">
        <v>128581278.43999998</v>
      </c>
      <c r="J18" s="154">
        <v>162650403.21000001</v>
      </c>
      <c r="K18" s="154">
        <v>135022821.69</v>
      </c>
      <c r="L18" s="154">
        <v>130216382.13</v>
      </c>
      <c r="M18" s="154">
        <v>330006399.0399999</v>
      </c>
      <c r="N18" s="154">
        <v>157450889.81</v>
      </c>
      <c r="O18" s="154">
        <v>194287201.62000003</v>
      </c>
      <c r="P18" s="154">
        <v>451632721.06</v>
      </c>
      <c r="Q18" s="154">
        <v>2094185466.8499999</v>
      </c>
      <c r="R18" s="75">
        <v>0</v>
      </c>
      <c r="S18" s="75">
        <v>0</v>
      </c>
      <c r="T18" s="154">
        <v>140057445.46000001</v>
      </c>
      <c r="U18" s="75">
        <v>0</v>
      </c>
      <c r="V18" s="154">
        <v>9839000</v>
      </c>
      <c r="W18" s="154">
        <v>84418308</v>
      </c>
      <c r="X18" s="75">
        <v>0</v>
      </c>
      <c r="Y18" s="154">
        <v>15685246</v>
      </c>
      <c r="Z18" s="154">
        <v>478304130.43000001</v>
      </c>
      <c r="AA18" s="154">
        <v>7789229</v>
      </c>
      <c r="AB18" s="154">
        <v>124268093.33999999</v>
      </c>
      <c r="AC18" s="154">
        <v>96373968.549999997</v>
      </c>
      <c r="AD18" s="154">
        <v>956735420.78000009</v>
      </c>
      <c r="AE18" s="155">
        <f t="shared" si="1"/>
        <v>85081224.289999992</v>
      </c>
      <c r="AF18" s="155">
        <f t="shared" si="0"/>
        <v>87287514.379999995</v>
      </c>
      <c r="AG18" s="155">
        <f t="shared" si="0"/>
        <v>271994200.88</v>
      </c>
      <c r="AH18" s="155">
        <f t="shared" si="0"/>
        <v>100031875.75999998</v>
      </c>
      <c r="AI18" s="155">
        <f t="shared" si="0"/>
        <v>138420278.44</v>
      </c>
      <c r="AJ18" s="155">
        <f t="shared" si="0"/>
        <v>247068711.21000001</v>
      </c>
      <c r="AK18" s="155">
        <f t="shared" si="0"/>
        <v>135022821.69</v>
      </c>
      <c r="AL18" s="155">
        <f t="shared" si="0"/>
        <v>145901628.13</v>
      </c>
      <c r="AM18" s="155">
        <f t="shared" si="0"/>
        <v>808310529.46999991</v>
      </c>
      <c r="AN18" s="155">
        <f t="shared" si="0"/>
        <v>165240118.81</v>
      </c>
      <c r="AO18" s="155">
        <f t="shared" si="0"/>
        <v>318555294.96000004</v>
      </c>
      <c r="AP18" s="155">
        <f t="shared" si="0"/>
        <v>548006689.61000001</v>
      </c>
      <c r="AQ18" s="155">
        <f t="shared" si="0"/>
        <v>3050920887.6300001</v>
      </c>
    </row>
    <row r="19" spans="2:43" x14ac:dyDescent="0.25">
      <c r="B19" s="10" t="s">
        <v>32</v>
      </c>
      <c r="C19" s="154">
        <v>104170377</v>
      </c>
      <c r="D19" s="154">
        <v>104170377</v>
      </c>
      <c r="E19" s="75">
        <v>0</v>
      </c>
      <c r="F19" s="75">
        <v>0</v>
      </c>
      <c r="G19" s="75">
        <v>0</v>
      </c>
      <c r="H19" s="75">
        <v>0</v>
      </c>
      <c r="I19" s="75">
        <v>0</v>
      </c>
      <c r="J19" s="75">
        <v>0</v>
      </c>
      <c r="K19" s="75">
        <v>0</v>
      </c>
      <c r="L19" s="75">
        <v>0</v>
      </c>
      <c r="M19" s="75">
        <v>0</v>
      </c>
      <c r="N19" s="75">
        <v>0</v>
      </c>
      <c r="O19" s="75">
        <v>0</v>
      </c>
      <c r="P19" s="75">
        <v>0</v>
      </c>
      <c r="Q19" s="75">
        <v>0</v>
      </c>
      <c r="R19" s="75">
        <v>0</v>
      </c>
      <c r="S19" s="75">
        <v>0</v>
      </c>
      <c r="T19" s="75">
        <v>0</v>
      </c>
      <c r="U19" s="75">
        <v>0</v>
      </c>
      <c r="V19" s="75">
        <v>0</v>
      </c>
      <c r="W19" s="75">
        <v>0</v>
      </c>
      <c r="X19" s="75">
        <v>0</v>
      </c>
      <c r="Y19" s="75">
        <v>0</v>
      </c>
      <c r="Z19" s="75">
        <v>0</v>
      </c>
      <c r="AA19" s="75">
        <v>0</v>
      </c>
      <c r="AB19" s="75">
        <v>0</v>
      </c>
      <c r="AC19" s="75">
        <v>0</v>
      </c>
      <c r="AD19" s="75">
        <v>0</v>
      </c>
      <c r="AE19" s="54">
        <f t="shared" si="1"/>
        <v>0</v>
      </c>
      <c r="AF19" s="54">
        <f t="shared" si="0"/>
        <v>0</v>
      </c>
      <c r="AG19" s="54">
        <f t="shared" si="0"/>
        <v>0</v>
      </c>
      <c r="AH19" s="54">
        <f t="shared" si="0"/>
        <v>0</v>
      </c>
      <c r="AI19" s="54">
        <f t="shared" si="0"/>
        <v>0</v>
      </c>
      <c r="AJ19" s="54">
        <f t="shared" si="0"/>
        <v>0</v>
      </c>
      <c r="AK19" s="54">
        <f t="shared" si="0"/>
        <v>0</v>
      </c>
      <c r="AL19" s="54">
        <f t="shared" si="0"/>
        <v>0</v>
      </c>
      <c r="AM19" s="54">
        <f t="shared" si="0"/>
        <v>0</v>
      </c>
      <c r="AN19" s="54">
        <f t="shared" si="0"/>
        <v>0</v>
      </c>
      <c r="AO19" s="54">
        <f t="shared" si="0"/>
        <v>0</v>
      </c>
      <c r="AP19" s="54">
        <f t="shared" si="0"/>
        <v>0</v>
      </c>
      <c r="AQ19" s="54">
        <f t="shared" si="0"/>
        <v>0</v>
      </c>
    </row>
    <row r="20" spans="2:43" x14ac:dyDescent="0.25">
      <c r="B20" s="10" t="s">
        <v>33</v>
      </c>
      <c r="C20" s="154">
        <v>114496744</v>
      </c>
      <c r="D20" s="154">
        <v>123191392</v>
      </c>
      <c r="E20" s="154">
        <v>5185669.8499999996</v>
      </c>
      <c r="F20" s="154">
        <v>7697873.8599999994</v>
      </c>
      <c r="G20" s="154">
        <v>6794931.0100000007</v>
      </c>
      <c r="H20" s="154">
        <v>6415098.790000001</v>
      </c>
      <c r="I20" s="154">
        <v>7243896.3899999997</v>
      </c>
      <c r="J20" s="154">
        <v>10510720.949999999</v>
      </c>
      <c r="K20" s="154">
        <v>7720166.6399999997</v>
      </c>
      <c r="L20" s="154">
        <v>7069190.0999999996</v>
      </c>
      <c r="M20" s="154">
        <v>7164755.9799999995</v>
      </c>
      <c r="N20" s="154">
        <v>6963559.2899999991</v>
      </c>
      <c r="O20" s="154">
        <v>12185053.970000001</v>
      </c>
      <c r="P20" s="154">
        <v>18098045.589999996</v>
      </c>
      <c r="Q20" s="154">
        <v>103048962.42</v>
      </c>
      <c r="R20" s="75">
        <v>0</v>
      </c>
      <c r="S20" s="75">
        <v>0</v>
      </c>
      <c r="T20" s="75">
        <v>0</v>
      </c>
      <c r="U20" s="75">
        <v>0</v>
      </c>
      <c r="V20" s="75">
        <v>0</v>
      </c>
      <c r="W20" s="75">
        <v>0</v>
      </c>
      <c r="X20" s="75">
        <v>0</v>
      </c>
      <c r="Y20" s="75">
        <v>0</v>
      </c>
      <c r="Z20" s="75">
        <v>0</v>
      </c>
      <c r="AA20" s="75">
        <v>0</v>
      </c>
      <c r="AB20" s="75">
        <v>0</v>
      </c>
      <c r="AC20" s="75">
        <v>0</v>
      </c>
      <c r="AD20" s="75">
        <v>0</v>
      </c>
      <c r="AE20" s="155">
        <f t="shared" si="1"/>
        <v>5185669.8499999996</v>
      </c>
      <c r="AF20" s="155">
        <f t="shared" si="0"/>
        <v>7697873.8599999994</v>
      </c>
      <c r="AG20" s="155">
        <f t="shared" si="0"/>
        <v>6794931.0100000007</v>
      </c>
      <c r="AH20" s="155">
        <f t="shared" si="0"/>
        <v>6415098.790000001</v>
      </c>
      <c r="AI20" s="155">
        <f t="shared" si="0"/>
        <v>7243896.3899999997</v>
      </c>
      <c r="AJ20" s="155">
        <f t="shared" si="0"/>
        <v>10510720.949999999</v>
      </c>
      <c r="AK20" s="155">
        <f t="shared" si="0"/>
        <v>7720166.6399999997</v>
      </c>
      <c r="AL20" s="155">
        <f t="shared" si="0"/>
        <v>7069190.0999999996</v>
      </c>
      <c r="AM20" s="155">
        <f t="shared" si="0"/>
        <v>7164755.9799999995</v>
      </c>
      <c r="AN20" s="155">
        <f t="shared" si="0"/>
        <v>6963559.2899999991</v>
      </c>
      <c r="AO20" s="155">
        <f t="shared" si="0"/>
        <v>12185053.970000001</v>
      </c>
      <c r="AP20" s="155">
        <f t="shared" si="0"/>
        <v>18098045.589999996</v>
      </c>
      <c r="AQ20" s="155">
        <f t="shared" si="0"/>
        <v>103048962.42</v>
      </c>
    </row>
    <row r="21" spans="2:43" x14ac:dyDescent="0.25">
      <c r="B21" s="10" t="s">
        <v>34</v>
      </c>
      <c r="C21" s="154">
        <v>844312374</v>
      </c>
      <c r="D21" s="154">
        <v>844312374</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75">
        <v>0</v>
      </c>
      <c r="Z21" s="75">
        <v>0</v>
      </c>
      <c r="AA21" s="75">
        <v>0</v>
      </c>
      <c r="AB21" s="75">
        <v>0</v>
      </c>
      <c r="AC21" s="75">
        <v>0</v>
      </c>
      <c r="AD21" s="75">
        <v>0</v>
      </c>
      <c r="AE21" s="54">
        <f t="shared" si="1"/>
        <v>0</v>
      </c>
      <c r="AF21" s="54">
        <f t="shared" si="0"/>
        <v>0</v>
      </c>
      <c r="AG21" s="54">
        <f t="shared" si="0"/>
        <v>0</v>
      </c>
      <c r="AH21" s="54">
        <f t="shared" si="0"/>
        <v>0</v>
      </c>
      <c r="AI21" s="54">
        <f t="shared" si="0"/>
        <v>0</v>
      </c>
      <c r="AJ21" s="54">
        <f t="shared" si="0"/>
        <v>0</v>
      </c>
      <c r="AK21" s="54">
        <f t="shared" si="0"/>
        <v>0</v>
      </c>
      <c r="AL21" s="54">
        <f t="shared" si="0"/>
        <v>0</v>
      </c>
      <c r="AM21" s="54">
        <f t="shared" si="0"/>
        <v>0</v>
      </c>
      <c r="AN21" s="54">
        <f t="shared" si="0"/>
        <v>0</v>
      </c>
      <c r="AO21" s="54">
        <f t="shared" si="0"/>
        <v>0</v>
      </c>
      <c r="AP21" s="54">
        <f t="shared" si="0"/>
        <v>0</v>
      </c>
      <c r="AQ21" s="54">
        <f t="shared" si="0"/>
        <v>0</v>
      </c>
    </row>
    <row r="22" spans="2:43" x14ac:dyDescent="0.25">
      <c r="B22" s="10" t="s">
        <v>80</v>
      </c>
      <c r="C22" s="154">
        <v>2105048655</v>
      </c>
      <c r="D22" s="154">
        <v>2105048655</v>
      </c>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5">
        <v>0</v>
      </c>
      <c r="AE22" s="54">
        <f t="shared" si="1"/>
        <v>0</v>
      </c>
      <c r="AF22" s="54">
        <f t="shared" si="0"/>
        <v>0</v>
      </c>
      <c r="AG22" s="54">
        <f t="shared" si="0"/>
        <v>0</v>
      </c>
      <c r="AH22" s="54">
        <f t="shared" si="0"/>
        <v>0</v>
      </c>
      <c r="AI22" s="54">
        <f t="shared" si="0"/>
        <v>0</v>
      </c>
      <c r="AJ22" s="54">
        <f t="shared" si="0"/>
        <v>0</v>
      </c>
      <c r="AK22" s="54">
        <f t="shared" si="0"/>
        <v>0</v>
      </c>
      <c r="AL22" s="54">
        <f t="shared" si="0"/>
        <v>0</v>
      </c>
      <c r="AM22" s="54">
        <f t="shared" si="0"/>
        <v>0</v>
      </c>
      <c r="AN22" s="54">
        <f t="shared" si="0"/>
        <v>0</v>
      </c>
      <c r="AO22" s="54">
        <f t="shared" si="0"/>
        <v>0</v>
      </c>
      <c r="AP22" s="54">
        <f t="shared" si="0"/>
        <v>0</v>
      </c>
      <c r="AQ22" s="54">
        <f t="shared" si="0"/>
        <v>0</v>
      </c>
    </row>
    <row r="23" spans="2:43" x14ac:dyDescent="0.25">
      <c r="B23" s="10" t="s">
        <v>35</v>
      </c>
      <c r="C23" s="154">
        <v>515360010</v>
      </c>
      <c r="D23" s="154">
        <v>564860010</v>
      </c>
      <c r="E23" s="154">
        <v>48226345.579999998</v>
      </c>
      <c r="F23" s="154">
        <v>34537192.469999999</v>
      </c>
      <c r="G23" s="154">
        <v>35738099.100000009</v>
      </c>
      <c r="H23" s="154">
        <v>33605327.729999997</v>
      </c>
      <c r="I23" s="154">
        <v>33253010.950000003</v>
      </c>
      <c r="J23" s="154">
        <v>57703932.249999993</v>
      </c>
      <c r="K23" s="154">
        <v>31021849.680000003</v>
      </c>
      <c r="L23" s="154">
        <v>46373162.600000001</v>
      </c>
      <c r="M23" s="154">
        <v>34608198.670000002</v>
      </c>
      <c r="N23" s="154">
        <v>34821035.310000002</v>
      </c>
      <c r="O23" s="154">
        <v>57951151.839999989</v>
      </c>
      <c r="P23" s="154">
        <v>98742153.829999998</v>
      </c>
      <c r="Q23" s="154">
        <v>546581460.00999999</v>
      </c>
      <c r="R23" s="75">
        <v>0</v>
      </c>
      <c r="S23" s="75">
        <v>0</v>
      </c>
      <c r="T23" s="75">
        <v>0</v>
      </c>
      <c r="U23" s="75">
        <v>0</v>
      </c>
      <c r="V23" s="75">
        <v>0</v>
      </c>
      <c r="W23" s="75">
        <v>0</v>
      </c>
      <c r="X23" s="75">
        <v>0</v>
      </c>
      <c r="Y23" s="75">
        <v>0</v>
      </c>
      <c r="Z23" s="75">
        <v>0</v>
      </c>
      <c r="AA23" s="75">
        <v>0</v>
      </c>
      <c r="AB23" s="75">
        <v>0</v>
      </c>
      <c r="AC23" s="75">
        <v>0</v>
      </c>
      <c r="AD23" s="75">
        <v>0</v>
      </c>
      <c r="AE23" s="155">
        <f t="shared" si="1"/>
        <v>48226345.579999998</v>
      </c>
      <c r="AF23" s="155">
        <f t="shared" si="0"/>
        <v>34537192.469999999</v>
      </c>
      <c r="AG23" s="155">
        <f t="shared" si="0"/>
        <v>35738099.100000009</v>
      </c>
      <c r="AH23" s="155">
        <f t="shared" si="0"/>
        <v>33605327.729999997</v>
      </c>
      <c r="AI23" s="155">
        <f t="shared" si="0"/>
        <v>33253010.950000003</v>
      </c>
      <c r="AJ23" s="155">
        <f t="shared" si="0"/>
        <v>57703932.249999993</v>
      </c>
      <c r="AK23" s="155">
        <f t="shared" si="0"/>
        <v>31021849.680000003</v>
      </c>
      <c r="AL23" s="155">
        <f t="shared" si="0"/>
        <v>46373162.600000001</v>
      </c>
      <c r="AM23" s="155">
        <f t="shared" si="0"/>
        <v>34608198.670000002</v>
      </c>
      <c r="AN23" s="155">
        <f t="shared" si="0"/>
        <v>34821035.310000002</v>
      </c>
      <c r="AO23" s="155">
        <f t="shared" si="0"/>
        <v>57951151.839999989</v>
      </c>
      <c r="AP23" s="155">
        <f t="shared" si="0"/>
        <v>98742153.829999998</v>
      </c>
      <c r="AQ23" s="155">
        <f t="shared" si="0"/>
        <v>546581460.00999999</v>
      </c>
    </row>
    <row r="24" spans="2:43" x14ac:dyDescent="0.25">
      <c r="B24" s="10" t="s">
        <v>36</v>
      </c>
      <c r="C24" s="154">
        <v>8429098302</v>
      </c>
      <c r="D24" s="154">
        <v>8429098302</v>
      </c>
      <c r="E24" s="75">
        <v>0</v>
      </c>
      <c r="F24" s="75">
        <v>0</v>
      </c>
      <c r="G24" s="75">
        <v>0</v>
      </c>
      <c r="H24" s="75">
        <v>0</v>
      </c>
      <c r="I24" s="75">
        <v>0</v>
      </c>
      <c r="J24" s="75">
        <v>0</v>
      </c>
      <c r="K24" s="75">
        <v>0</v>
      </c>
      <c r="L24" s="75">
        <v>0</v>
      </c>
      <c r="M24" s="75">
        <v>0</v>
      </c>
      <c r="N24" s="75">
        <v>0</v>
      </c>
      <c r="O24" s="75">
        <v>0</v>
      </c>
      <c r="P24" s="75">
        <v>0</v>
      </c>
      <c r="Q24" s="75">
        <v>0</v>
      </c>
      <c r="R24" s="75">
        <v>0</v>
      </c>
      <c r="S24" s="75">
        <v>0</v>
      </c>
      <c r="T24" s="75">
        <v>0</v>
      </c>
      <c r="U24" s="75">
        <v>0</v>
      </c>
      <c r="V24" s="75">
        <v>0</v>
      </c>
      <c r="W24" s="75">
        <v>0</v>
      </c>
      <c r="X24" s="75">
        <v>0</v>
      </c>
      <c r="Y24" s="75">
        <v>0</v>
      </c>
      <c r="Z24" s="75">
        <v>0</v>
      </c>
      <c r="AA24" s="75">
        <v>0</v>
      </c>
      <c r="AB24" s="75">
        <v>0</v>
      </c>
      <c r="AC24" s="75">
        <v>0</v>
      </c>
      <c r="AD24" s="75">
        <v>0</v>
      </c>
      <c r="AE24" s="54">
        <f t="shared" si="1"/>
        <v>0</v>
      </c>
      <c r="AF24" s="54">
        <f t="shared" si="0"/>
        <v>0</v>
      </c>
      <c r="AG24" s="54">
        <f t="shared" si="0"/>
        <v>0</v>
      </c>
      <c r="AH24" s="54">
        <f t="shared" si="0"/>
        <v>0</v>
      </c>
      <c r="AI24" s="54">
        <f t="shared" si="0"/>
        <v>0</v>
      </c>
      <c r="AJ24" s="54">
        <f t="shared" si="0"/>
        <v>0</v>
      </c>
      <c r="AK24" s="54">
        <f t="shared" si="0"/>
        <v>0</v>
      </c>
      <c r="AL24" s="54">
        <f t="shared" si="0"/>
        <v>0</v>
      </c>
      <c r="AM24" s="54">
        <f t="shared" si="0"/>
        <v>0</v>
      </c>
      <c r="AN24" s="54">
        <f t="shared" si="0"/>
        <v>0</v>
      </c>
      <c r="AO24" s="54">
        <f t="shared" si="0"/>
        <v>0</v>
      </c>
      <c r="AP24" s="54">
        <f t="shared" si="0"/>
        <v>0</v>
      </c>
      <c r="AQ24" s="54">
        <f t="shared" si="0"/>
        <v>0</v>
      </c>
    </row>
    <row r="25" spans="2:43" x14ac:dyDescent="0.25">
      <c r="B25" s="10" t="s">
        <v>37</v>
      </c>
      <c r="C25" s="154">
        <v>91532525</v>
      </c>
      <c r="D25" s="154">
        <v>91532525</v>
      </c>
      <c r="E25" s="154">
        <v>4002902.28</v>
      </c>
      <c r="F25" s="154">
        <v>5324650.72</v>
      </c>
      <c r="G25" s="154">
        <v>6593475.3000000007</v>
      </c>
      <c r="H25" s="154">
        <v>4082093.48</v>
      </c>
      <c r="I25" s="154">
        <v>5846017.0800000001</v>
      </c>
      <c r="J25" s="154">
        <v>4680384.84</v>
      </c>
      <c r="K25" s="154">
        <v>4595530.71</v>
      </c>
      <c r="L25" s="154">
        <v>5202240.5699999994</v>
      </c>
      <c r="M25" s="154">
        <v>4931903.97</v>
      </c>
      <c r="N25" s="154">
        <v>7005797.1099999994</v>
      </c>
      <c r="O25" s="154">
        <v>10787530.65</v>
      </c>
      <c r="P25" s="154">
        <v>7235115.0700000003</v>
      </c>
      <c r="Q25" s="154">
        <v>70287641.779999986</v>
      </c>
      <c r="R25" s="75">
        <v>0</v>
      </c>
      <c r="S25" s="75">
        <v>0</v>
      </c>
      <c r="T25" s="75">
        <v>0</v>
      </c>
      <c r="U25" s="75">
        <v>0</v>
      </c>
      <c r="V25" s="75">
        <v>0</v>
      </c>
      <c r="W25" s="75">
        <v>0</v>
      </c>
      <c r="X25" s="75">
        <v>0</v>
      </c>
      <c r="Y25" s="75">
        <v>0</v>
      </c>
      <c r="Z25" s="75">
        <v>0</v>
      </c>
      <c r="AA25" s="75">
        <v>0</v>
      </c>
      <c r="AB25" s="75">
        <v>0</v>
      </c>
      <c r="AC25" s="75">
        <v>0</v>
      </c>
      <c r="AD25" s="75">
        <v>0</v>
      </c>
      <c r="AE25" s="155">
        <f t="shared" si="1"/>
        <v>4002902.28</v>
      </c>
      <c r="AF25" s="155">
        <f t="shared" si="0"/>
        <v>5324650.72</v>
      </c>
      <c r="AG25" s="155">
        <f t="shared" si="0"/>
        <v>6593475.3000000007</v>
      </c>
      <c r="AH25" s="155">
        <f t="shared" si="0"/>
        <v>4082093.48</v>
      </c>
      <c r="AI25" s="155">
        <f t="shared" si="0"/>
        <v>5846017.0800000001</v>
      </c>
      <c r="AJ25" s="155">
        <f t="shared" si="0"/>
        <v>4680384.84</v>
      </c>
      <c r="AK25" s="155">
        <f t="shared" si="0"/>
        <v>4595530.71</v>
      </c>
      <c r="AL25" s="155">
        <f t="shared" si="0"/>
        <v>5202240.5699999994</v>
      </c>
      <c r="AM25" s="155">
        <f t="shared" si="0"/>
        <v>4931903.97</v>
      </c>
      <c r="AN25" s="155">
        <f t="shared" si="0"/>
        <v>7005797.1099999994</v>
      </c>
      <c r="AO25" s="155">
        <f t="shared" si="0"/>
        <v>10787530.65</v>
      </c>
      <c r="AP25" s="155">
        <f t="shared" si="0"/>
        <v>7235115.0700000003</v>
      </c>
      <c r="AQ25" s="155">
        <f t="shared" si="0"/>
        <v>70287641.779999986</v>
      </c>
    </row>
    <row r="26" spans="2:43" x14ac:dyDescent="0.25">
      <c r="B26" s="10" t="s">
        <v>93</v>
      </c>
      <c r="C26" s="154">
        <v>2006942168</v>
      </c>
      <c r="D26" s="154">
        <v>2006942168</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75">
        <v>0</v>
      </c>
      <c r="V26" s="75">
        <v>0</v>
      </c>
      <c r="W26" s="75">
        <v>0</v>
      </c>
      <c r="X26" s="75">
        <v>0</v>
      </c>
      <c r="Y26" s="75">
        <v>0</v>
      </c>
      <c r="Z26" s="75">
        <v>0</v>
      </c>
      <c r="AA26" s="75">
        <v>0</v>
      </c>
      <c r="AB26" s="75">
        <v>0</v>
      </c>
      <c r="AC26" s="75">
        <v>0</v>
      </c>
      <c r="AD26" s="75">
        <v>0</v>
      </c>
      <c r="AE26" s="54">
        <f t="shared" si="1"/>
        <v>0</v>
      </c>
      <c r="AF26" s="54">
        <f t="shared" si="1"/>
        <v>0</v>
      </c>
      <c r="AG26" s="54">
        <f t="shared" si="1"/>
        <v>0</v>
      </c>
      <c r="AH26" s="54">
        <f t="shared" si="1"/>
        <v>0</v>
      </c>
      <c r="AI26" s="54">
        <f t="shared" si="1"/>
        <v>0</v>
      </c>
      <c r="AJ26" s="54">
        <f t="shared" si="1"/>
        <v>0</v>
      </c>
      <c r="AK26" s="54">
        <f t="shared" si="1"/>
        <v>0</v>
      </c>
      <c r="AL26" s="54">
        <f t="shared" si="1"/>
        <v>0</v>
      </c>
      <c r="AM26" s="54">
        <f t="shared" si="1"/>
        <v>0</v>
      </c>
      <c r="AN26" s="54">
        <f t="shared" si="1"/>
        <v>0</v>
      </c>
      <c r="AO26" s="54">
        <f t="shared" si="1"/>
        <v>0</v>
      </c>
      <c r="AP26" s="54">
        <f t="shared" ref="AP26:AP69" si="2">P26+AC26</f>
        <v>0</v>
      </c>
      <c r="AQ26" s="54">
        <f t="shared" ref="AQ26:AQ69" si="3">Q26+AD26</f>
        <v>0</v>
      </c>
    </row>
    <row r="27" spans="2:43" x14ac:dyDescent="0.25">
      <c r="B27" s="10" t="s">
        <v>38</v>
      </c>
      <c r="C27" s="154">
        <v>270628385</v>
      </c>
      <c r="D27" s="154">
        <v>297603487.80000001</v>
      </c>
      <c r="E27" s="154">
        <v>13826331.359999999</v>
      </c>
      <c r="F27" s="154">
        <v>14318933.260000002</v>
      </c>
      <c r="G27" s="154">
        <v>15870058.92</v>
      </c>
      <c r="H27" s="154">
        <v>17025865.190000001</v>
      </c>
      <c r="I27" s="154">
        <v>15541450.119999999</v>
      </c>
      <c r="J27" s="154">
        <v>16377651.6</v>
      </c>
      <c r="K27" s="154">
        <v>16043981.1</v>
      </c>
      <c r="L27" s="154">
        <v>19283728.57</v>
      </c>
      <c r="M27" s="154">
        <v>18111799.280000001</v>
      </c>
      <c r="N27" s="154">
        <v>16679169.250000002</v>
      </c>
      <c r="O27" s="154">
        <v>32184200.960000005</v>
      </c>
      <c r="P27" s="154">
        <v>23758105.140000001</v>
      </c>
      <c r="Q27" s="154">
        <v>219021274.75</v>
      </c>
      <c r="R27" s="75">
        <v>0</v>
      </c>
      <c r="S27" s="75">
        <v>0</v>
      </c>
      <c r="T27" s="75">
        <v>0</v>
      </c>
      <c r="U27" s="75">
        <v>0</v>
      </c>
      <c r="V27" s="75">
        <v>0</v>
      </c>
      <c r="W27" s="75">
        <v>0</v>
      </c>
      <c r="X27" s="75">
        <v>0</v>
      </c>
      <c r="Y27" s="75">
        <v>0</v>
      </c>
      <c r="Z27" s="75">
        <v>0</v>
      </c>
      <c r="AA27" s="75">
        <v>0</v>
      </c>
      <c r="AB27" s="75">
        <v>0</v>
      </c>
      <c r="AC27" s="75">
        <v>0</v>
      </c>
      <c r="AD27" s="75">
        <v>0</v>
      </c>
      <c r="AE27" s="155">
        <f t="shared" si="1"/>
        <v>13826331.359999999</v>
      </c>
      <c r="AF27" s="155">
        <f t="shared" si="1"/>
        <v>14318933.260000002</v>
      </c>
      <c r="AG27" s="155">
        <f t="shared" si="1"/>
        <v>15870058.92</v>
      </c>
      <c r="AH27" s="155">
        <f t="shared" si="1"/>
        <v>17025865.190000001</v>
      </c>
      <c r="AI27" s="155">
        <f t="shared" si="1"/>
        <v>15541450.119999999</v>
      </c>
      <c r="AJ27" s="155">
        <f t="shared" si="1"/>
        <v>16377651.6</v>
      </c>
      <c r="AK27" s="155">
        <f t="shared" si="1"/>
        <v>16043981.1</v>
      </c>
      <c r="AL27" s="155">
        <f t="shared" si="1"/>
        <v>19283728.57</v>
      </c>
      <c r="AM27" s="155">
        <f t="shared" si="1"/>
        <v>18111799.280000001</v>
      </c>
      <c r="AN27" s="155">
        <f t="shared" si="1"/>
        <v>16679169.250000002</v>
      </c>
      <c r="AO27" s="155">
        <f t="shared" si="1"/>
        <v>32184200.960000005</v>
      </c>
      <c r="AP27" s="155">
        <f t="shared" si="2"/>
        <v>23758105.140000001</v>
      </c>
      <c r="AQ27" s="155">
        <f t="shared" si="3"/>
        <v>219021274.75</v>
      </c>
    </row>
    <row r="28" spans="2:43" x14ac:dyDescent="0.25">
      <c r="B28" s="10" t="s">
        <v>39</v>
      </c>
      <c r="C28" s="154">
        <v>47976627</v>
      </c>
      <c r="D28" s="154">
        <v>50028886.160000004</v>
      </c>
      <c r="E28" s="154">
        <v>2241307.42</v>
      </c>
      <c r="F28" s="154">
        <v>2829065</v>
      </c>
      <c r="G28" s="154">
        <v>3588180.04</v>
      </c>
      <c r="H28" s="154">
        <v>2658288.06</v>
      </c>
      <c r="I28" s="154">
        <v>3147779.7600000002</v>
      </c>
      <c r="J28" s="154">
        <v>5360668.4000000004</v>
      </c>
      <c r="K28" s="154">
        <v>3647384.39</v>
      </c>
      <c r="L28" s="154">
        <v>3440270.23</v>
      </c>
      <c r="M28" s="154">
        <v>3565644.21</v>
      </c>
      <c r="N28" s="154">
        <v>4011733.38</v>
      </c>
      <c r="O28" s="154">
        <v>5490755.830000001</v>
      </c>
      <c r="P28" s="154">
        <v>6401732.8800000008</v>
      </c>
      <c r="Q28" s="154">
        <v>46382809.600000001</v>
      </c>
      <c r="R28" s="75">
        <v>0</v>
      </c>
      <c r="S28" s="75">
        <v>0</v>
      </c>
      <c r="T28" s="75">
        <v>0</v>
      </c>
      <c r="U28" s="75">
        <v>0</v>
      </c>
      <c r="V28" s="75">
        <v>0</v>
      </c>
      <c r="W28" s="75">
        <v>0</v>
      </c>
      <c r="X28" s="75">
        <v>0</v>
      </c>
      <c r="Y28" s="75">
        <v>0</v>
      </c>
      <c r="Z28" s="75">
        <v>0</v>
      </c>
      <c r="AA28" s="75">
        <v>0</v>
      </c>
      <c r="AB28" s="75">
        <v>0</v>
      </c>
      <c r="AC28" s="75">
        <v>0</v>
      </c>
      <c r="AD28" s="75">
        <v>0</v>
      </c>
      <c r="AE28" s="155">
        <f t="shared" si="1"/>
        <v>2241307.42</v>
      </c>
      <c r="AF28" s="155">
        <f t="shared" si="1"/>
        <v>2829065</v>
      </c>
      <c r="AG28" s="155">
        <f t="shared" si="1"/>
        <v>3588180.04</v>
      </c>
      <c r="AH28" s="155">
        <f t="shared" si="1"/>
        <v>2658288.06</v>
      </c>
      <c r="AI28" s="155">
        <f t="shared" si="1"/>
        <v>3147779.7600000002</v>
      </c>
      <c r="AJ28" s="155">
        <f t="shared" si="1"/>
        <v>5360668.4000000004</v>
      </c>
      <c r="AK28" s="155">
        <f t="shared" si="1"/>
        <v>3647384.39</v>
      </c>
      <c r="AL28" s="155">
        <f t="shared" si="1"/>
        <v>3440270.23</v>
      </c>
      <c r="AM28" s="155">
        <f t="shared" si="1"/>
        <v>3565644.21</v>
      </c>
      <c r="AN28" s="155">
        <f t="shared" si="1"/>
        <v>4011733.38</v>
      </c>
      <c r="AO28" s="155">
        <f t="shared" si="1"/>
        <v>5490755.830000001</v>
      </c>
      <c r="AP28" s="155">
        <f t="shared" si="2"/>
        <v>6401732.8800000008</v>
      </c>
      <c r="AQ28" s="155">
        <f t="shared" si="3"/>
        <v>46382809.600000001</v>
      </c>
    </row>
    <row r="29" spans="2:43" x14ac:dyDescent="0.25">
      <c r="B29" s="10" t="s">
        <v>40</v>
      </c>
      <c r="C29" s="154">
        <v>59717559</v>
      </c>
      <c r="D29" s="154">
        <v>65687615.000000007</v>
      </c>
      <c r="E29" s="154">
        <v>2735111.36</v>
      </c>
      <c r="F29" s="154">
        <v>3341147.6</v>
      </c>
      <c r="G29" s="154">
        <v>4380607.3899999997</v>
      </c>
      <c r="H29" s="154">
        <v>3847741.8</v>
      </c>
      <c r="I29" s="154">
        <v>5549522.3700000001</v>
      </c>
      <c r="J29" s="154">
        <v>4303247.58</v>
      </c>
      <c r="K29" s="154">
        <v>4085680.4699999997</v>
      </c>
      <c r="L29" s="154">
        <v>7522145.0800000001</v>
      </c>
      <c r="M29" s="154">
        <v>4024907.3399999994</v>
      </c>
      <c r="N29" s="154">
        <v>6071651.46</v>
      </c>
      <c r="O29" s="154">
        <v>6451163.9199999981</v>
      </c>
      <c r="P29" s="154">
        <v>8409494.7400000002</v>
      </c>
      <c r="Q29" s="154">
        <v>60722421.109999999</v>
      </c>
      <c r="R29" s="75">
        <v>0</v>
      </c>
      <c r="S29" s="75">
        <v>0</v>
      </c>
      <c r="T29" s="75">
        <v>0</v>
      </c>
      <c r="U29" s="75">
        <v>0</v>
      </c>
      <c r="V29" s="75">
        <v>0</v>
      </c>
      <c r="W29" s="75">
        <v>0</v>
      </c>
      <c r="X29" s="75">
        <v>0</v>
      </c>
      <c r="Y29" s="75">
        <v>0</v>
      </c>
      <c r="Z29" s="75">
        <v>0</v>
      </c>
      <c r="AA29" s="75">
        <v>0</v>
      </c>
      <c r="AB29" s="75">
        <v>0</v>
      </c>
      <c r="AC29" s="75">
        <v>0</v>
      </c>
      <c r="AD29" s="75">
        <v>0</v>
      </c>
      <c r="AE29" s="155">
        <f t="shared" si="1"/>
        <v>2735111.36</v>
      </c>
      <c r="AF29" s="155">
        <f t="shared" si="1"/>
        <v>3341147.6</v>
      </c>
      <c r="AG29" s="155">
        <f t="shared" si="1"/>
        <v>4380607.3899999997</v>
      </c>
      <c r="AH29" s="155">
        <f t="shared" si="1"/>
        <v>3847741.8</v>
      </c>
      <c r="AI29" s="155">
        <f t="shared" si="1"/>
        <v>5549522.3700000001</v>
      </c>
      <c r="AJ29" s="155">
        <f t="shared" si="1"/>
        <v>4303247.58</v>
      </c>
      <c r="AK29" s="155">
        <f t="shared" si="1"/>
        <v>4085680.4699999997</v>
      </c>
      <c r="AL29" s="155">
        <f t="shared" si="1"/>
        <v>7522145.0800000001</v>
      </c>
      <c r="AM29" s="155">
        <f t="shared" si="1"/>
        <v>4024907.3399999994</v>
      </c>
      <c r="AN29" s="155">
        <f t="shared" si="1"/>
        <v>6071651.46</v>
      </c>
      <c r="AO29" s="155">
        <f t="shared" si="1"/>
        <v>6451163.9199999981</v>
      </c>
      <c r="AP29" s="155">
        <f t="shared" si="2"/>
        <v>8409494.7400000002</v>
      </c>
      <c r="AQ29" s="155">
        <f t="shared" si="3"/>
        <v>60722421.109999999</v>
      </c>
    </row>
    <row r="30" spans="2:43" x14ac:dyDescent="0.25">
      <c r="B30" s="10" t="s">
        <v>41</v>
      </c>
      <c r="C30" s="154">
        <v>373201454</v>
      </c>
      <c r="D30" s="154">
        <v>373201454</v>
      </c>
      <c r="E30" s="154">
        <v>15961897.999999998</v>
      </c>
      <c r="F30" s="154">
        <v>21905936.030000001</v>
      </c>
      <c r="G30" s="154">
        <v>26518460.309999999</v>
      </c>
      <c r="H30" s="154">
        <v>21453721.280000001</v>
      </c>
      <c r="I30" s="154">
        <v>23926016.169999994</v>
      </c>
      <c r="J30" s="154">
        <v>22394143.52</v>
      </c>
      <c r="K30" s="154">
        <v>22208156.379999999</v>
      </c>
      <c r="L30" s="154">
        <v>27589316.429999996</v>
      </c>
      <c r="M30" s="154">
        <v>25535790.240000002</v>
      </c>
      <c r="N30" s="154">
        <v>39924859.43</v>
      </c>
      <c r="O30" s="154">
        <v>36328238.450000003</v>
      </c>
      <c r="P30" s="154">
        <v>36533017.229999997</v>
      </c>
      <c r="Q30" s="154">
        <v>320279553.46999997</v>
      </c>
      <c r="R30" s="75">
        <v>0</v>
      </c>
      <c r="S30" s="75">
        <v>0</v>
      </c>
      <c r="T30" s="75">
        <v>0</v>
      </c>
      <c r="U30" s="75">
        <v>0</v>
      </c>
      <c r="V30" s="75">
        <v>0</v>
      </c>
      <c r="W30" s="75">
        <v>0</v>
      </c>
      <c r="X30" s="75">
        <v>0</v>
      </c>
      <c r="Y30" s="75">
        <v>0</v>
      </c>
      <c r="Z30" s="75">
        <v>0</v>
      </c>
      <c r="AA30" s="75">
        <v>0</v>
      </c>
      <c r="AB30" s="75">
        <v>0</v>
      </c>
      <c r="AC30" s="75">
        <v>0</v>
      </c>
      <c r="AD30" s="75">
        <v>0</v>
      </c>
      <c r="AE30" s="155">
        <f t="shared" si="1"/>
        <v>15961897.999999998</v>
      </c>
      <c r="AF30" s="155">
        <f t="shared" si="1"/>
        <v>21905936.030000001</v>
      </c>
      <c r="AG30" s="155">
        <f t="shared" si="1"/>
        <v>26518460.309999999</v>
      </c>
      <c r="AH30" s="155">
        <f t="shared" si="1"/>
        <v>21453721.280000001</v>
      </c>
      <c r="AI30" s="155">
        <f t="shared" si="1"/>
        <v>23926016.169999994</v>
      </c>
      <c r="AJ30" s="155">
        <f t="shared" si="1"/>
        <v>22394143.52</v>
      </c>
      <c r="AK30" s="155">
        <f t="shared" si="1"/>
        <v>22208156.379999999</v>
      </c>
      <c r="AL30" s="155">
        <f t="shared" si="1"/>
        <v>27589316.429999996</v>
      </c>
      <c r="AM30" s="155">
        <f t="shared" si="1"/>
        <v>25535790.240000002</v>
      </c>
      <c r="AN30" s="155">
        <f t="shared" si="1"/>
        <v>39924859.43</v>
      </c>
      <c r="AO30" s="155">
        <f t="shared" si="1"/>
        <v>36328238.450000003</v>
      </c>
      <c r="AP30" s="155">
        <f t="shared" si="2"/>
        <v>36533017.229999997</v>
      </c>
      <c r="AQ30" s="155">
        <f t="shared" si="3"/>
        <v>320279553.46999997</v>
      </c>
    </row>
    <row r="31" spans="2:43" x14ac:dyDescent="0.25">
      <c r="B31" s="10" t="s">
        <v>94</v>
      </c>
      <c r="C31" s="154">
        <v>282975293</v>
      </c>
      <c r="D31" s="154">
        <v>298574943</v>
      </c>
      <c r="E31" s="154">
        <v>14520956.609999999</v>
      </c>
      <c r="F31" s="154">
        <v>20292229.330000002</v>
      </c>
      <c r="G31" s="154">
        <v>21919290.849999998</v>
      </c>
      <c r="H31" s="154">
        <v>19824746.77</v>
      </c>
      <c r="I31" s="154">
        <v>18833122.27</v>
      </c>
      <c r="J31" s="154">
        <v>17139190.800000001</v>
      </c>
      <c r="K31" s="154">
        <v>19199339.5</v>
      </c>
      <c r="L31" s="154">
        <v>19482819.25</v>
      </c>
      <c r="M31" s="154">
        <v>24823852.329999998</v>
      </c>
      <c r="N31" s="154">
        <v>18327477.749999996</v>
      </c>
      <c r="O31" s="154">
        <v>38727709.989999995</v>
      </c>
      <c r="P31" s="154">
        <v>56809241.410000004</v>
      </c>
      <c r="Q31" s="154">
        <v>289899976.86000001</v>
      </c>
      <c r="R31" s="75">
        <v>0</v>
      </c>
      <c r="S31" s="75">
        <v>0</v>
      </c>
      <c r="T31" s="75">
        <v>0</v>
      </c>
      <c r="U31" s="75">
        <v>0</v>
      </c>
      <c r="V31" s="75">
        <v>0</v>
      </c>
      <c r="W31" s="75">
        <v>0</v>
      </c>
      <c r="X31" s="75">
        <v>0</v>
      </c>
      <c r="Y31" s="75">
        <v>0</v>
      </c>
      <c r="Z31" s="75">
        <v>0</v>
      </c>
      <c r="AA31" s="75">
        <v>0</v>
      </c>
      <c r="AB31" s="75">
        <v>0</v>
      </c>
      <c r="AC31" s="75">
        <v>0</v>
      </c>
      <c r="AD31" s="75">
        <v>0</v>
      </c>
      <c r="AE31" s="155">
        <f t="shared" si="1"/>
        <v>14520956.609999999</v>
      </c>
      <c r="AF31" s="155">
        <f t="shared" si="1"/>
        <v>20292229.330000002</v>
      </c>
      <c r="AG31" s="155">
        <f t="shared" si="1"/>
        <v>21919290.849999998</v>
      </c>
      <c r="AH31" s="155">
        <f t="shared" si="1"/>
        <v>19824746.77</v>
      </c>
      <c r="AI31" s="155">
        <f t="shared" si="1"/>
        <v>18833122.27</v>
      </c>
      <c r="AJ31" s="155">
        <f t="shared" si="1"/>
        <v>17139190.800000001</v>
      </c>
      <c r="AK31" s="155">
        <f t="shared" si="1"/>
        <v>19199339.5</v>
      </c>
      <c r="AL31" s="155">
        <f t="shared" si="1"/>
        <v>19482819.25</v>
      </c>
      <c r="AM31" s="155">
        <f t="shared" si="1"/>
        <v>24823852.329999998</v>
      </c>
      <c r="AN31" s="155">
        <f t="shared" si="1"/>
        <v>18327477.749999996</v>
      </c>
      <c r="AO31" s="155">
        <f t="shared" si="1"/>
        <v>38727709.989999995</v>
      </c>
      <c r="AP31" s="155">
        <f t="shared" si="2"/>
        <v>56809241.410000004</v>
      </c>
      <c r="AQ31" s="155">
        <f t="shared" si="3"/>
        <v>289899976.86000001</v>
      </c>
    </row>
    <row r="32" spans="2:43" x14ac:dyDescent="0.25">
      <c r="B32" s="10" t="s">
        <v>43</v>
      </c>
      <c r="C32" s="154">
        <v>16769023</v>
      </c>
      <c r="D32" s="154">
        <v>17053292.030000001</v>
      </c>
      <c r="E32" s="154">
        <v>618199.44999999995</v>
      </c>
      <c r="F32" s="154">
        <v>1012161.1100000001</v>
      </c>
      <c r="G32" s="154">
        <v>1187968.72</v>
      </c>
      <c r="H32" s="154">
        <v>899068.82</v>
      </c>
      <c r="I32" s="154">
        <v>1106592.3999999999</v>
      </c>
      <c r="J32" s="154">
        <v>1317135.8199999998</v>
      </c>
      <c r="K32" s="154">
        <v>651259.94999999995</v>
      </c>
      <c r="L32" s="154">
        <v>1212006.1100000001</v>
      </c>
      <c r="M32" s="154">
        <v>946141.98</v>
      </c>
      <c r="N32" s="154">
        <v>772046.53999999992</v>
      </c>
      <c r="O32" s="154">
        <v>1629883.9400000002</v>
      </c>
      <c r="P32" s="154">
        <v>4261112.51</v>
      </c>
      <c r="Q32" s="154">
        <v>15613577.35</v>
      </c>
      <c r="R32" s="75">
        <v>0</v>
      </c>
      <c r="S32" s="75">
        <v>0</v>
      </c>
      <c r="T32" s="75">
        <v>0</v>
      </c>
      <c r="U32" s="75">
        <v>0</v>
      </c>
      <c r="V32" s="75">
        <v>0</v>
      </c>
      <c r="W32" s="75">
        <v>0</v>
      </c>
      <c r="X32" s="75">
        <v>0</v>
      </c>
      <c r="Y32" s="75">
        <v>0</v>
      </c>
      <c r="Z32" s="75">
        <v>0</v>
      </c>
      <c r="AA32" s="75">
        <v>0</v>
      </c>
      <c r="AB32" s="75">
        <v>0</v>
      </c>
      <c r="AC32" s="75">
        <v>0</v>
      </c>
      <c r="AD32" s="75">
        <v>0</v>
      </c>
      <c r="AE32" s="155">
        <f t="shared" si="1"/>
        <v>618199.44999999995</v>
      </c>
      <c r="AF32" s="155">
        <f t="shared" si="1"/>
        <v>1012161.1100000001</v>
      </c>
      <c r="AG32" s="155">
        <f t="shared" si="1"/>
        <v>1187968.72</v>
      </c>
      <c r="AH32" s="155">
        <f t="shared" si="1"/>
        <v>899068.82</v>
      </c>
      <c r="AI32" s="155">
        <f t="shared" si="1"/>
        <v>1106592.3999999999</v>
      </c>
      <c r="AJ32" s="155">
        <f t="shared" si="1"/>
        <v>1317135.8199999998</v>
      </c>
      <c r="AK32" s="155">
        <f t="shared" si="1"/>
        <v>651259.94999999995</v>
      </c>
      <c r="AL32" s="155">
        <f t="shared" si="1"/>
        <v>1212006.1100000001</v>
      </c>
      <c r="AM32" s="155">
        <f t="shared" si="1"/>
        <v>946141.98</v>
      </c>
      <c r="AN32" s="155">
        <f t="shared" si="1"/>
        <v>772046.53999999992</v>
      </c>
      <c r="AO32" s="155">
        <f t="shared" si="1"/>
        <v>1629883.9400000002</v>
      </c>
      <c r="AP32" s="155">
        <f t="shared" si="2"/>
        <v>4261112.51</v>
      </c>
      <c r="AQ32" s="155">
        <f t="shared" si="3"/>
        <v>15613577.35</v>
      </c>
    </row>
    <row r="33" spans="2:43" x14ac:dyDescent="0.25">
      <c r="B33" s="10" t="s">
        <v>44</v>
      </c>
      <c r="C33" s="154">
        <v>432431802</v>
      </c>
      <c r="D33" s="154">
        <v>432431802</v>
      </c>
      <c r="E33" s="154">
        <v>9621041.2199999988</v>
      </c>
      <c r="F33" s="154">
        <v>10901949.630000001</v>
      </c>
      <c r="G33" s="154">
        <v>10134882.949999999</v>
      </c>
      <c r="H33" s="154">
        <v>13381228.650000002</v>
      </c>
      <c r="I33" s="154">
        <v>11318633.720000001</v>
      </c>
      <c r="J33" s="154">
        <v>11144036.180000002</v>
      </c>
      <c r="K33" s="154">
        <v>11099898.609999998</v>
      </c>
      <c r="L33" s="154">
        <v>11117498.82</v>
      </c>
      <c r="M33" s="154">
        <v>11077233.52</v>
      </c>
      <c r="N33" s="154">
        <v>11372559.439999999</v>
      </c>
      <c r="O33" s="154">
        <v>18429824.340000004</v>
      </c>
      <c r="P33" s="154">
        <v>24183414.580000002</v>
      </c>
      <c r="Q33" s="154">
        <v>153782201.66</v>
      </c>
      <c r="R33" s="75">
        <v>0</v>
      </c>
      <c r="S33" s="75">
        <v>0</v>
      </c>
      <c r="T33" s="75">
        <v>0</v>
      </c>
      <c r="U33" s="75">
        <v>0</v>
      </c>
      <c r="V33" s="75">
        <v>0</v>
      </c>
      <c r="W33" s="75">
        <v>0</v>
      </c>
      <c r="X33" s="75">
        <v>0</v>
      </c>
      <c r="Y33" s="75">
        <v>0</v>
      </c>
      <c r="Z33" s="75">
        <v>0</v>
      </c>
      <c r="AA33" s="75">
        <v>0</v>
      </c>
      <c r="AB33" s="75">
        <v>0</v>
      </c>
      <c r="AC33" s="75">
        <v>0</v>
      </c>
      <c r="AD33" s="75">
        <v>0</v>
      </c>
      <c r="AE33" s="155">
        <f t="shared" si="1"/>
        <v>9621041.2199999988</v>
      </c>
      <c r="AF33" s="155">
        <f t="shared" si="1"/>
        <v>10901949.630000001</v>
      </c>
      <c r="AG33" s="155">
        <f t="shared" si="1"/>
        <v>10134882.949999999</v>
      </c>
      <c r="AH33" s="155">
        <f t="shared" si="1"/>
        <v>13381228.650000002</v>
      </c>
      <c r="AI33" s="155">
        <f t="shared" si="1"/>
        <v>11318633.720000001</v>
      </c>
      <c r="AJ33" s="155">
        <f t="shared" si="1"/>
        <v>11144036.180000002</v>
      </c>
      <c r="AK33" s="155">
        <f t="shared" si="1"/>
        <v>11099898.609999998</v>
      </c>
      <c r="AL33" s="155">
        <f t="shared" si="1"/>
        <v>11117498.82</v>
      </c>
      <c r="AM33" s="155">
        <f t="shared" si="1"/>
        <v>11077233.52</v>
      </c>
      <c r="AN33" s="155">
        <f t="shared" si="1"/>
        <v>11372559.439999999</v>
      </c>
      <c r="AO33" s="155">
        <f t="shared" si="1"/>
        <v>18429824.340000004</v>
      </c>
      <c r="AP33" s="155">
        <f t="shared" si="2"/>
        <v>24183414.580000002</v>
      </c>
      <c r="AQ33" s="155">
        <f t="shared" si="3"/>
        <v>153782201.66</v>
      </c>
    </row>
    <row r="34" spans="2:43" x14ac:dyDescent="0.25">
      <c r="B34" s="10" t="s">
        <v>45</v>
      </c>
      <c r="C34" s="154">
        <v>876168835</v>
      </c>
      <c r="D34" s="154">
        <v>876168835</v>
      </c>
      <c r="E34" s="154">
        <v>37250030.559999995</v>
      </c>
      <c r="F34" s="154">
        <v>39656234.910000004</v>
      </c>
      <c r="G34" s="154">
        <v>38550791.170000002</v>
      </c>
      <c r="H34" s="154">
        <v>40082003.760000005</v>
      </c>
      <c r="I34" s="154">
        <v>39740580.480000004</v>
      </c>
      <c r="J34" s="154">
        <v>38788970.210000008</v>
      </c>
      <c r="K34" s="154">
        <v>39241315.620000005</v>
      </c>
      <c r="L34" s="154">
        <v>39759229.780000001</v>
      </c>
      <c r="M34" s="154">
        <v>40222277.490000002</v>
      </c>
      <c r="N34" s="154">
        <v>40207919</v>
      </c>
      <c r="O34" s="154">
        <v>39762658.530000001</v>
      </c>
      <c r="P34" s="154">
        <v>41104031.209999993</v>
      </c>
      <c r="Q34" s="154">
        <v>474366042.72000003</v>
      </c>
      <c r="R34" s="75">
        <v>0</v>
      </c>
      <c r="S34" s="75">
        <v>0</v>
      </c>
      <c r="T34" s="75">
        <v>0</v>
      </c>
      <c r="U34" s="75">
        <v>0</v>
      </c>
      <c r="V34" s="75">
        <v>0</v>
      </c>
      <c r="W34" s="75">
        <v>0</v>
      </c>
      <c r="X34" s="75">
        <v>0</v>
      </c>
      <c r="Y34" s="75">
        <v>0</v>
      </c>
      <c r="Z34" s="75">
        <v>0</v>
      </c>
      <c r="AA34" s="75">
        <v>0</v>
      </c>
      <c r="AB34" s="75">
        <v>0</v>
      </c>
      <c r="AC34" s="75">
        <v>0</v>
      </c>
      <c r="AD34" s="75">
        <v>0</v>
      </c>
      <c r="AE34" s="155">
        <f t="shared" si="1"/>
        <v>37250030.559999995</v>
      </c>
      <c r="AF34" s="155">
        <f t="shared" si="1"/>
        <v>39656234.910000004</v>
      </c>
      <c r="AG34" s="155">
        <f t="shared" si="1"/>
        <v>38550791.170000002</v>
      </c>
      <c r="AH34" s="155">
        <f t="shared" si="1"/>
        <v>40082003.760000005</v>
      </c>
      <c r="AI34" s="155">
        <f t="shared" si="1"/>
        <v>39740580.480000004</v>
      </c>
      <c r="AJ34" s="155">
        <f t="shared" si="1"/>
        <v>38788970.210000008</v>
      </c>
      <c r="AK34" s="155">
        <f t="shared" si="1"/>
        <v>39241315.620000005</v>
      </c>
      <c r="AL34" s="155">
        <f t="shared" si="1"/>
        <v>39759229.780000001</v>
      </c>
      <c r="AM34" s="155">
        <f t="shared" si="1"/>
        <v>40222277.490000002</v>
      </c>
      <c r="AN34" s="155">
        <f t="shared" si="1"/>
        <v>40207919</v>
      </c>
      <c r="AO34" s="155">
        <f t="shared" si="1"/>
        <v>39762658.530000001</v>
      </c>
      <c r="AP34" s="155">
        <f t="shared" si="2"/>
        <v>41104031.209999993</v>
      </c>
      <c r="AQ34" s="155">
        <f t="shared" si="3"/>
        <v>474366042.72000003</v>
      </c>
    </row>
    <row r="35" spans="2:43" x14ac:dyDescent="0.25">
      <c r="B35" s="10" t="s">
        <v>46</v>
      </c>
      <c r="C35" s="154">
        <v>289847514</v>
      </c>
      <c r="D35" s="154">
        <v>319909735.99000001</v>
      </c>
      <c r="E35" s="154">
        <v>17870524.810000002</v>
      </c>
      <c r="F35" s="154">
        <v>19317559.469999999</v>
      </c>
      <c r="G35" s="154">
        <v>22458896.600000001</v>
      </c>
      <c r="H35" s="154">
        <v>20642322.949999999</v>
      </c>
      <c r="I35" s="154">
        <v>24634450.140000004</v>
      </c>
      <c r="J35" s="154">
        <v>30403230.59</v>
      </c>
      <c r="K35" s="154">
        <v>18506359.740000002</v>
      </c>
      <c r="L35" s="154">
        <v>22443419.859999999</v>
      </c>
      <c r="M35" s="154">
        <v>30169131.050000001</v>
      </c>
      <c r="N35" s="154">
        <v>19683936.220000003</v>
      </c>
      <c r="O35" s="154">
        <v>39674651.870000005</v>
      </c>
      <c r="P35" s="154">
        <v>44795472.439999998</v>
      </c>
      <c r="Q35" s="154">
        <v>310599955.74000001</v>
      </c>
      <c r="R35" s="75">
        <v>0</v>
      </c>
      <c r="S35" s="75">
        <v>0</v>
      </c>
      <c r="T35" s="75">
        <v>0</v>
      </c>
      <c r="U35" s="75">
        <v>0</v>
      </c>
      <c r="V35" s="75">
        <v>0</v>
      </c>
      <c r="W35" s="75">
        <v>0</v>
      </c>
      <c r="X35" s="75">
        <v>0</v>
      </c>
      <c r="Y35" s="75">
        <v>0</v>
      </c>
      <c r="Z35" s="75">
        <v>0</v>
      </c>
      <c r="AA35" s="75">
        <v>0</v>
      </c>
      <c r="AB35" s="75">
        <v>0</v>
      </c>
      <c r="AC35" s="75">
        <v>0</v>
      </c>
      <c r="AD35" s="75">
        <v>0</v>
      </c>
      <c r="AE35" s="155">
        <f t="shared" si="1"/>
        <v>17870524.810000002</v>
      </c>
      <c r="AF35" s="155">
        <f t="shared" si="1"/>
        <v>19317559.469999999</v>
      </c>
      <c r="AG35" s="155">
        <f t="shared" si="1"/>
        <v>22458896.600000001</v>
      </c>
      <c r="AH35" s="155">
        <f t="shared" si="1"/>
        <v>20642322.949999999</v>
      </c>
      <c r="AI35" s="155">
        <f t="shared" si="1"/>
        <v>24634450.140000004</v>
      </c>
      <c r="AJ35" s="155">
        <f t="shared" si="1"/>
        <v>30403230.59</v>
      </c>
      <c r="AK35" s="155">
        <f t="shared" si="1"/>
        <v>18506359.740000002</v>
      </c>
      <c r="AL35" s="155">
        <f t="shared" si="1"/>
        <v>22443419.859999999</v>
      </c>
      <c r="AM35" s="155">
        <f t="shared" si="1"/>
        <v>30169131.050000001</v>
      </c>
      <c r="AN35" s="155">
        <f t="shared" si="1"/>
        <v>19683936.220000003</v>
      </c>
      <c r="AO35" s="155">
        <f t="shared" si="1"/>
        <v>39674651.870000005</v>
      </c>
      <c r="AP35" s="155">
        <f t="shared" si="2"/>
        <v>44795472.439999998</v>
      </c>
      <c r="AQ35" s="155">
        <f t="shared" si="3"/>
        <v>310599955.74000001</v>
      </c>
    </row>
    <row r="36" spans="2:43" x14ac:dyDescent="0.25">
      <c r="B36" s="10" t="s">
        <v>95</v>
      </c>
      <c r="C36" s="154">
        <v>1218888143</v>
      </c>
      <c r="D36" s="154">
        <v>1218888143</v>
      </c>
      <c r="E36" s="75">
        <v>0</v>
      </c>
      <c r="F36" s="75">
        <v>0</v>
      </c>
      <c r="G36" s="75">
        <v>0</v>
      </c>
      <c r="H36" s="75">
        <v>0</v>
      </c>
      <c r="I36" s="75">
        <v>0</v>
      </c>
      <c r="J36" s="75">
        <v>0</v>
      </c>
      <c r="K36" s="75">
        <v>0</v>
      </c>
      <c r="L36" s="75">
        <v>0</v>
      </c>
      <c r="M36" s="75">
        <v>0</v>
      </c>
      <c r="N36" s="75">
        <v>0</v>
      </c>
      <c r="O36" s="75">
        <v>0</v>
      </c>
      <c r="P36" s="75">
        <v>0</v>
      </c>
      <c r="Q36" s="75">
        <v>0</v>
      </c>
      <c r="R36" s="75">
        <v>0</v>
      </c>
      <c r="S36" s="75">
        <v>0</v>
      </c>
      <c r="T36" s="75">
        <v>0</v>
      </c>
      <c r="U36" s="75">
        <v>0</v>
      </c>
      <c r="V36" s="75">
        <v>0</v>
      </c>
      <c r="W36" s="75">
        <v>0</v>
      </c>
      <c r="X36" s="75">
        <v>0</v>
      </c>
      <c r="Y36" s="75">
        <v>0</v>
      </c>
      <c r="Z36" s="75">
        <v>0</v>
      </c>
      <c r="AA36" s="75">
        <v>0</v>
      </c>
      <c r="AB36" s="75">
        <v>0</v>
      </c>
      <c r="AC36" s="75">
        <v>0</v>
      </c>
      <c r="AD36" s="75">
        <v>0</v>
      </c>
      <c r="AE36" s="54">
        <f t="shared" si="1"/>
        <v>0</v>
      </c>
      <c r="AF36" s="54">
        <f t="shared" si="1"/>
        <v>0</v>
      </c>
      <c r="AG36" s="54">
        <f t="shared" si="1"/>
        <v>0</v>
      </c>
      <c r="AH36" s="54">
        <f t="shared" si="1"/>
        <v>0</v>
      </c>
      <c r="AI36" s="54">
        <f t="shared" si="1"/>
        <v>0</v>
      </c>
      <c r="AJ36" s="54">
        <f t="shared" si="1"/>
        <v>0</v>
      </c>
      <c r="AK36" s="54">
        <f t="shared" si="1"/>
        <v>0</v>
      </c>
      <c r="AL36" s="54">
        <f t="shared" si="1"/>
        <v>0</v>
      </c>
      <c r="AM36" s="54">
        <f t="shared" si="1"/>
        <v>0</v>
      </c>
      <c r="AN36" s="54">
        <f t="shared" si="1"/>
        <v>0</v>
      </c>
      <c r="AO36" s="54">
        <f t="shared" si="1"/>
        <v>0</v>
      </c>
      <c r="AP36" s="54">
        <f t="shared" si="2"/>
        <v>0</v>
      </c>
      <c r="AQ36" s="54">
        <f t="shared" si="3"/>
        <v>0</v>
      </c>
    </row>
    <row r="37" spans="2:43" x14ac:dyDescent="0.25">
      <c r="B37" s="10" t="s">
        <v>47</v>
      </c>
      <c r="C37" s="154">
        <v>175456366</v>
      </c>
      <c r="D37" s="154">
        <v>198308894.00000003</v>
      </c>
      <c r="E37" s="154">
        <v>10806906.390000001</v>
      </c>
      <c r="F37" s="154">
        <v>11321796.33</v>
      </c>
      <c r="G37" s="154">
        <v>17819738.279999997</v>
      </c>
      <c r="H37" s="154">
        <v>12846975.57</v>
      </c>
      <c r="I37" s="154">
        <v>15169004.220000003</v>
      </c>
      <c r="J37" s="154">
        <v>14205773.559999999</v>
      </c>
      <c r="K37" s="154">
        <v>13869722.469999999</v>
      </c>
      <c r="L37" s="154">
        <v>13715208.779999997</v>
      </c>
      <c r="M37" s="154">
        <v>13139925.84</v>
      </c>
      <c r="N37" s="154">
        <v>16252952.889999999</v>
      </c>
      <c r="O37" s="154">
        <v>22097185.250000004</v>
      </c>
      <c r="P37" s="154">
        <v>30703431.910000004</v>
      </c>
      <c r="Q37" s="154">
        <v>191948621.49000001</v>
      </c>
      <c r="R37" s="75">
        <v>0</v>
      </c>
      <c r="S37" s="75">
        <v>0</v>
      </c>
      <c r="T37" s="75">
        <v>0</v>
      </c>
      <c r="U37" s="75">
        <v>0</v>
      </c>
      <c r="V37" s="75">
        <v>0</v>
      </c>
      <c r="W37" s="75">
        <v>0</v>
      </c>
      <c r="X37" s="75">
        <v>0</v>
      </c>
      <c r="Y37" s="75">
        <v>0</v>
      </c>
      <c r="Z37" s="75">
        <v>0</v>
      </c>
      <c r="AA37" s="75">
        <v>0</v>
      </c>
      <c r="AB37" s="75">
        <v>0</v>
      </c>
      <c r="AC37" s="75">
        <v>0</v>
      </c>
      <c r="AD37" s="75">
        <v>0</v>
      </c>
      <c r="AE37" s="155">
        <f t="shared" si="1"/>
        <v>10806906.390000001</v>
      </c>
      <c r="AF37" s="155">
        <f t="shared" si="1"/>
        <v>11321796.33</v>
      </c>
      <c r="AG37" s="155">
        <f t="shared" si="1"/>
        <v>17819738.279999997</v>
      </c>
      <c r="AH37" s="155">
        <f t="shared" si="1"/>
        <v>12846975.57</v>
      </c>
      <c r="AI37" s="155">
        <f t="shared" si="1"/>
        <v>15169004.220000003</v>
      </c>
      <c r="AJ37" s="155">
        <f t="shared" si="1"/>
        <v>14205773.559999999</v>
      </c>
      <c r="AK37" s="155">
        <f t="shared" si="1"/>
        <v>13869722.469999999</v>
      </c>
      <c r="AL37" s="155">
        <f t="shared" si="1"/>
        <v>13715208.779999997</v>
      </c>
      <c r="AM37" s="155">
        <f t="shared" si="1"/>
        <v>13139925.84</v>
      </c>
      <c r="AN37" s="155">
        <f t="shared" si="1"/>
        <v>16252952.889999999</v>
      </c>
      <c r="AO37" s="155">
        <f t="shared" si="1"/>
        <v>22097185.250000004</v>
      </c>
      <c r="AP37" s="155">
        <f t="shared" si="2"/>
        <v>30703431.910000004</v>
      </c>
      <c r="AQ37" s="155">
        <f t="shared" si="3"/>
        <v>191948621.49000001</v>
      </c>
    </row>
    <row r="38" spans="2:43" x14ac:dyDescent="0.25">
      <c r="B38" s="10" t="s">
        <v>48</v>
      </c>
      <c r="C38" s="154">
        <v>200000000</v>
      </c>
      <c r="D38" s="154">
        <v>200000000</v>
      </c>
      <c r="E38" s="154">
        <v>14063675.970000001</v>
      </c>
      <c r="F38" s="154">
        <v>13921798.08</v>
      </c>
      <c r="G38" s="154">
        <v>14016030.08</v>
      </c>
      <c r="H38" s="154">
        <v>13863400.880000001</v>
      </c>
      <c r="I38" s="154">
        <v>14092684.609999999</v>
      </c>
      <c r="J38" s="154">
        <v>14275987.65</v>
      </c>
      <c r="K38" s="154">
        <v>14479333.34</v>
      </c>
      <c r="L38" s="154">
        <v>14682934.220000001</v>
      </c>
      <c r="M38" s="154">
        <v>15761359.09</v>
      </c>
      <c r="N38" s="154">
        <v>15776359.09</v>
      </c>
      <c r="O38" s="154">
        <v>28574935.949999999</v>
      </c>
      <c r="P38" s="154">
        <v>26306672.740000002</v>
      </c>
      <c r="Q38" s="154">
        <v>199815171.69999999</v>
      </c>
      <c r="R38" s="75">
        <v>0</v>
      </c>
      <c r="S38" s="75">
        <v>0</v>
      </c>
      <c r="T38" s="75">
        <v>0</v>
      </c>
      <c r="U38" s="75">
        <v>0</v>
      </c>
      <c r="V38" s="75">
        <v>0</v>
      </c>
      <c r="W38" s="75">
        <v>0</v>
      </c>
      <c r="X38" s="75">
        <v>0</v>
      </c>
      <c r="Y38" s="75">
        <v>0</v>
      </c>
      <c r="Z38" s="75">
        <v>0</v>
      </c>
      <c r="AA38" s="75">
        <v>0</v>
      </c>
      <c r="AB38" s="75">
        <v>0</v>
      </c>
      <c r="AC38" s="75">
        <v>0</v>
      </c>
      <c r="AD38" s="75">
        <v>0</v>
      </c>
      <c r="AE38" s="155">
        <f t="shared" si="1"/>
        <v>14063675.970000001</v>
      </c>
      <c r="AF38" s="155">
        <f t="shared" si="1"/>
        <v>13921798.08</v>
      </c>
      <c r="AG38" s="155">
        <f t="shared" si="1"/>
        <v>14016030.08</v>
      </c>
      <c r="AH38" s="155">
        <f t="shared" si="1"/>
        <v>13863400.880000001</v>
      </c>
      <c r="AI38" s="155">
        <f t="shared" si="1"/>
        <v>14092684.609999999</v>
      </c>
      <c r="AJ38" s="155">
        <f t="shared" si="1"/>
        <v>14275987.65</v>
      </c>
      <c r="AK38" s="155">
        <f t="shared" si="1"/>
        <v>14479333.34</v>
      </c>
      <c r="AL38" s="155">
        <f t="shared" si="1"/>
        <v>14682934.220000001</v>
      </c>
      <c r="AM38" s="155">
        <f t="shared" si="1"/>
        <v>15761359.09</v>
      </c>
      <c r="AN38" s="155">
        <f t="shared" si="1"/>
        <v>15776359.09</v>
      </c>
      <c r="AO38" s="155">
        <f t="shared" si="1"/>
        <v>28574935.949999999</v>
      </c>
      <c r="AP38" s="155">
        <f t="shared" si="2"/>
        <v>26306672.740000002</v>
      </c>
      <c r="AQ38" s="155">
        <f t="shared" si="3"/>
        <v>199815171.69999999</v>
      </c>
    </row>
    <row r="39" spans="2:43" x14ac:dyDescent="0.25">
      <c r="B39" s="10" t="s">
        <v>49</v>
      </c>
      <c r="C39" s="154">
        <v>366302681</v>
      </c>
      <c r="D39" s="154">
        <v>386302681</v>
      </c>
      <c r="E39" s="154">
        <v>6631075.3399999999</v>
      </c>
      <c r="F39" s="154">
        <v>7443664.2800000003</v>
      </c>
      <c r="G39" s="154">
        <v>6980893.7000000002</v>
      </c>
      <c r="H39" s="154">
        <v>6250971.9199999999</v>
      </c>
      <c r="I39" s="154">
        <v>8217601.0900000008</v>
      </c>
      <c r="J39" s="154">
        <v>7163566.1699999999</v>
      </c>
      <c r="K39" s="154">
        <v>8933805.4199999999</v>
      </c>
      <c r="L39" s="154">
        <v>11610919.33</v>
      </c>
      <c r="M39" s="154">
        <v>6864883.9100000001</v>
      </c>
      <c r="N39" s="154">
        <v>11300612.289999997</v>
      </c>
      <c r="O39" s="154">
        <v>9546093.8900000006</v>
      </c>
      <c r="P39" s="154">
        <v>12181298.75</v>
      </c>
      <c r="Q39" s="154">
        <v>103125386.09</v>
      </c>
      <c r="R39" s="75">
        <v>0</v>
      </c>
      <c r="S39" s="75">
        <v>0</v>
      </c>
      <c r="T39" s="75">
        <v>0</v>
      </c>
      <c r="U39" s="75">
        <v>0</v>
      </c>
      <c r="V39" s="75">
        <v>0</v>
      </c>
      <c r="W39" s="75">
        <v>0</v>
      </c>
      <c r="X39" s="75">
        <v>0</v>
      </c>
      <c r="Y39" s="75">
        <v>0</v>
      </c>
      <c r="Z39" s="75">
        <v>0</v>
      </c>
      <c r="AA39" s="75">
        <v>0</v>
      </c>
      <c r="AB39" s="75">
        <v>0</v>
      </c>
      <c r="AC39" s="75">
        <v>0</v>
      </c>
      <c r="AD39" s="75">
        <v>0</v>
      </c>
      <c r="AE39" s="155">
        <f t="shared" si="1"/>
        <v>6631075.3399999999</v>
      </c>
      <c r="AF39" s="155">
        <f t="shared" si="1"/>
        <v>7443664.2800000003</v>
      </c>
      <c r="AG39" s="155">
        <f t="shared" si="1"/>
        <v>6980893.7000000002</v>
      </c>
      <c r="AH39" s="155">
        <f t="shared" si="1"/>
        <v>6250971.9199999999</v>
      </c>
      <c r="AI39" s="155">
        <f t="shared" si="1"/>
        <v>8217601.0900000008</v>
      </c>
      <c r="AJ39" s="155">
        <f t="shared" si="1"/>
        <v>7163566.1699999999</v>
      </c>
      <c r="AK39" s="155">
        <f t="shared" si="1"/>
        <v>8933805.4199999999</v>
      </c>
      <c r="AL39" s="155">
        <f t="shared" si="1"/>
        <v>11610919.33</v>
      </c>
      <c r="AM39" s="155">
        <f t="shared" si="1"/>
        <v>6864883.9100000001</v>
      </c>
      <c r="AN39" s="155">
        <f t="shared" si="1"/>
        <v>11300612.289999997</v>
      </c>
      <c r="AO39" s="155">
        <f t="shared" si="1"/>
        <v>9546093.8900000006</v>
      </c>
      <c r="AP39" s="155">
        <f t="shared" si="2"/>
        <v>12181298.75</v>
      </c>
      <c r="AQ39" s="155">
        <f t="shared" si="3"/>
        <v>103125386.09</v>
      </c>
    </row>
    <row r="40" spans="2:43" x14ac:dyDescent="0.25">
      <c r="B40" s="10" t="s">
        <v>50</v>
      </c>
      <c r="C40" s="154">
        <v>16399548</v>
      </c>
      <c r="D40" s="154">
        <v>16399548</v>
      </c>
      <c r="E40" s="154">
        <v>819084.24</v>
      </c>
      <c r="F40" s="154">
        <v>819084.24</v>
      </c>
      <c r="G40" s="154">
        <v>836407.74</v>
      </c>
      <c r="H40" s="154">
        <v>836407.74</v>
      </c>
      <c r="I40" s="154">
        <v>1622409.31</v>
      </c>
      <c r="J40" s="154">
        <v>837465.07000000007</v>
      </c>
      <c r="K40" s="154">
        <v>891902.37</v>
      </c>
      <c r="L40" s="154">
        <v>859488.18</v>
      </c>
      <c r="M40" s="154">
        <v>861139.02</v>
      </c>
      <c r="N40" s="154">
        <v>858943.12</v>
      </c>
      <c r="O40" s="154">
        <v>2687419.7500000005</v>
      </c>
      <c r="P40" s="154">
        <v>862691.9</v>
      </c>
      <c r="Q40" s="154">
        <v>12792442.68</v>
      </c>
      <c r="R40" s="75">
        <v>0</v>
      </c>
      <c r="S40" s="75">
        <v>0</v>
      </c>
      <c r="T40" s="75">
        <v>0</v>
      </c>
      <c r="U40" s="75">
        <v>0</v>
      </c>
      <c r="V40" s="75">
        <v>0</v>
      </c>
      <c r="W40" s="75">
        <v>0</v>
      </c>
      <c r="X40" s="75">
        <v>0</v>
      </c>
      <c r="Y40" s="75">
        <v>0</v>
      </c>
      <c r="Z40" s="75">
        <v>0</v>
      </c>
      <c r="AA40" s="75">
        <v>0</v>
      </c>
      <c r="AB40" s="75">
        <v>0</v>
      </c>
      <c r="AC40" s="75">
        <v>0</v>
      </c>
      <c r="AD40" s="75">
        <v>0</v>
      </c>
      <c r="AE40" s="155">
        <f t="shared" si="1"/>
        <v>819084.24</v>
      </c>
      <c r="AF40" s="155">
        <f t="shared" si="1"/>
        <v>819084.24</v>
      </c>
      <c r="AG40" s="155">
        <f t="shared" si="1"/>
        <v>836407.74</v>
      </c>
      <c r="AH40" s="155">
        <f t="shared" si="1"/>
        <v>836407.74</v>
      </c>
      <c r="AI40" s="155">
        <f t="shared" si="1"/>
        <v>1622409.31</v>
      </c>
      <c r="AJ40" s="155">
        <f t="shared" si="1"/>
        <v>837465.07000000007</v>
      </c>
      <c r="AK40" s="155">
        <f t="shared" si="1"/>
        <v>891902.37</v>
      </c>
      <c r="AL40" s="155">
        <f t="shared" si="1"/>
        <v>859488.18</v>
      </c>
      <c r="AM40" s="155">
        <f t="shared" si="1"/>
        <v>861139.02</v>
      </c>
      <c r="AN40" s="155">
        <f t="shared" si="1"/>
        <v>858943.12</v>
      </c>
      <c r="AO40" s="155">
        <f t="shared" si="1"/>
        <v>2687419.7500000005</v>
      </c>
      <c r="AP40" s="155">
        <f t="shared" si="2"/>
        <v>862691.9</v>
      </c>
      <c r="AQ40" s="155">
        <f t="shared" si="3"/>
        <v>12792442.68</v>
      </c>
    </row>
    <row r="41" spans="2:43" x14ac:dyDescent="0.25">
      <c r="B41" s="10" t="s">
        <v>51</v>
      </c>
      <c r="C41" s="154">
        <v>226927562</v>
      </c>
      <c r="D41" s="154">
        <v>226927562</v>
      </c>
      <c r="E41" s="154">
        <v>7562896.2199999988</v>
      </c>
      <c r="F41" s="154">
        <v>12782804.800000001</v>
      </c>
      <c r="G41" s="154">
        <v>15149340.869999999</v>
      </c>
      <c r="H41" s="154">
        <v>8231608.9500000002</v>
      </c>
      <c r="I41" s="154">
        <v>15113162</v>
      </c>
      <c r="J41" s="154">
        <v>13001870.580000002</v>
      </c>
      <c r="K41" s="154">
        <v>11672611.160000002</v>
      </c>
      <c r="L41" s="154">
        <v>13225823.869999999</v>
      </c>
      <c r="M41" s="154">
        <v>13037957.300000001</v>
      </c>
      <c r="N41" s="154">
        <v>17552174.010000002</v>
      </c>
      <c r="O41" s="154">
        <v>16363916.77</v>
      </c>
      <c r="P41" s="154">
        <v>32076848.660000004</v>
      </c>
      <c r="Q41" s="154">
        <v>175771015.19</v>
      </c>
      <c r="R41" s="75">
        <v>0</v>
      </c>
      <c r="S41" s="75">
        <v>0</v>
      </c>
      <c r="T41" s="75">
        <v>0</v>
      </c>
      <c r="U41" s="75">
        <v>0</v>
      </c>
      <c r="V41" s="75">
        <v>0</v>
      </c>
      <c r="W41" s="75">
        <v>0</v>
      </c>
      <c r="X41" s="75">
        <v>0</v>
      </c>
      <c r="Y41" s="75">
        <v>0</v>
      </c>
      <c r="Z41" s="75">
        <v>0</v>
      </c>
      <c r="AA41" s="75">
        <v>0</v>
      </c>
      <c r="AB41" s="75">
        <v>0</v>
      </c>
      <c r="AC41" s="75">
        <v>0</v>
      </c>
      <c r="AD41" s="75">
        <v>0</v>
      </c>
      <c r="AE41" s="155">
        <f t="shared" si="1"/>
        <v>7562896.2199999988</v>
      </c>
      <c r="AF41" s="155">
        <f t="shared" si="1"/>
        <v>12782804.800000001</v>
      </c>
      <c r="AG41" s="155">
        <f t="shared" si="1"/>
        <v>15149340.869999999</v>
      </c>
      <c r="AH41" s="155">
        <f t="shared" si="1"/>
        <v>8231608.9500000002</v>
      </c>
      <c r="AI41" s="155">
        <f t="shared" si="1"/>
        <v>15113162</v>
      </c>
      <c r="AJ41" s="155">
        <f t="shared" si="1"/>
        <v>13001870.580000002</v>
      </c>
      <c r="AK41" s="155">
        <f t="shared" si="1"/>
        <v>11672611.160000002</v>
      </c>
      <c r="AL41" s="155">
        <f t="shared" si="1"/>
        <v>13225823.869999999</v>
      </c>
      <c r="AM41" s="155">
        <f t="shared" si="1"/>
        <v>13037957.300000001</v>
      </c>
      <c r="AN41" s="155">
        <f t="shared" si="1"/>
        <v>17552174.010000002</v>
      </c>
      <c r="AO41" s="155">
        <f t="shared" si="1"/>
        <v>16363916.77</v>
      </c>
      <c r="AP41" s="155">
        <f t="shared" si="2"/>
        <v>32076848.660000004</v>
      </c>
      <c r="AQ41" s="155">
        <f t="shared" si="3"/>
        <v>175771015.19</v>
      </c>
    </row>
    <row r="42" spans="2:43" x14ac:dyDescent="0.25">
      <c r="B42" s="10" t="s">
        <v>52</v>
      </c>
      <c r="C42" s="154">
        <v>805827409</v>
      </c>
      <c r="D42" s="154">
        <v>880827409</v>
      </c>
      <c r="E42" s="154">
        <v>34940215.170000002</v>
      </c>
      <c r="F42" s="154">
        <v>49659094.689999998</v>
      </c>
      <c r="G42" s="154">
        <v>44257146.740000002</v>
      </c>
      <c r="H42" s="154">
        <v>60463776.280000001</v>
      </c>
      <c r="I42" s="154">
        <v>46913932.960000001</v>
      </c>
      <c r="J42" s="154">
        <v>61805018.379999995</v>
      </c>
      <c r="K42" s="154">
        <v>52591877.93999999</v>
      </c>
      <c r="L42" s="154">
        <v>56909787.959999993</v>
      </c>
      <c r="M42" s="154">
        <v>74023930.640000015</v>
      </c>
      <c r="N42" s="154">
        <v>63939448.470000006</v>
      </c>
      <c r="O42" s="154">
        <v>100941598.01000001</v>
      </c>
      <c r="P42" s="154">
        <v>125064356.71999998</v>
      </c>
      <c r="Q42" s="154">
        <v>771510183.96000004</v>
      </c>
      <c r="R42" s="75">
        <v>0</v>
      </c>
      <c r="S42" s="75">
        <v>0</v>
      </c>
      <c r="T42" s="75">
        <v>0</v>
      </c>
      <c r="U42" s="75">
        <v>0</v>
      </c>
      <c r="V42" s="75">
        <v>0</v>
      </c>
      <c r="W42" s="75">
        <v>0</v>
      </c>
      <c r="X42" s="75">
        <v>0</v>
      </c>
      <c r="Y42" s="75">
        <v>0</v>
      </c>
      <c r="Z42" s="75">
        <v>0</v>
      </c>
      <c r="AA42" s="75">
        <v>0</v>
      </c>
      <c r="AB42" s="75">
        <v>0</v>
      </c>
      <c r="AC42" s="75">
        <v>0</v>
      </c>
      <c r="AD42" s="75">
        <v>0</v>
      </c>
      <c r="AE42" s="155">
        <f t="shared" si="1"/>
        <v>34940215.170000002</v>
      </c>
      <c r="AF42" s="155">
        <f t="shared" si="1"/>
        <v>49659094.689999998</v>
      </c>
      <c r="AG42" s="155">
        <f t="shared" si="1"/>
        <v>44257146.740000002</v>
      </c>
      <c r="AH42" s="155">
        <f t="shared" si="1"/>
        <v>60463776.280000001</v>
      </c>
      <c r="AI42" s="155">
        <f t="shared" si="1"/>
        <v>46913932.960000001</v>
      </c>
      <c r="AJ42" s="155">
        <f t="shared" si="1"/>
        <v>61805018.379999995</v>
      </c>
      <c r="AK42" s="155">
        <f t="shared" si="1"/>
        <v>52591877.93999999</v>
      </c>
      <c r="AL42" s="155">
        <f t="shared" si="1"/>
        <v>56909787.959999993</v>
      </c>
      <c r="AM42" s="155">
        <f t="shared" si="1"/>
        <v>74023930.640000015</v>
      </c>
      <c r="AN42" s="155">
        <f t="shared" si="1"/>
        <v>63939448.470000006</v>
      </c>
      <c r="AO42" s="155">
        <f t="shared" si="1"/>
        <v>100941598.01000001</v>
      </c>
      <c r="AP42" s="155">
        <f t="shared" si="2"/>
        <v>125064356.71999998</v>
      </c>
      <c r="AQ42" s="155">
        <f t="shared" si="3"/>
        <v>771510183.96000004</v>
      </c>
    </row>
    <row r="43" spans="2:43" x14ac:dyDescent="0.25">
      <c r="B43" s="10" t="s">
        <v>53</v>
      </c>
      <c r="C43" s="154">
        <v>57356346</v>
      </c>
      <c r="D43" s="154">
        <v>57356346</v>
      </c>
      <c r="E43" s="154">
        <v>2640709.1999999997</v>
      </c>
      <c r="F43" s="154">
        <v>2993685.47</v>
      </c>
      <c r="G43" s="154">
        <v>3004594.0700000003</v>
      </c>
      <c r="H43" s="154">
        <v>2891416.99</v>
      </c>
      <c r="I43" s="154">
        <v>2942759.1300000008</v>
      </c>
      <c r="J43" s="154">
        <v>3016912.67</v>
      </c>
      <c r="K43" s="154">
        <v>3801662.87</v>
      </c>
      <c r="L43" s="154">
        <v>4560347.4600000009</v>
      </c>
      <c r="M43" s="154">
        <v>3274514.77</v>
      </c>
      <c r="N43" s="154">
        <v>3310837.4</v>
      </c>
      <c r="O43" s="154">
        <v>11353117.220000001</v>
      </c>
      <c r="P43" s="154">
        <v>5516522.9800000004</v>
      </c>
      <c r="Q43" s="154">
        <v>49307080.229999989</v>
      </c>
      <c r="R43" s="75">
        <v>0</v>
      </c>
      <c r="S43" s="75">
        <v>0</v>
      </c>
      <c r="T43" s="75">
        <v>0</v>
      </c>
      <c r="U43" s="75">
        <v>0</v>
      </c>
      <c r="V43" s="75">
        <v>0</v>
      </c>
      <c r="W43" s="75">
        <v>0</v>
      </c>
      <c r="X43" s="75">
        <v>0</v>
      </c>
      <c r="Y43" s="75">
        <v>0</v>
      </c>
      <c r="Z43" s="75">
        <v>0</v>
      </c>
      <c r="AA43" s="75">
        <v>0</v>
      </c>
      <c r="AB43" s="75">
        <v>0</v>
      </c>
      <c r="AC43" s="75">
        <v>0</v>
      </c>
      <c r="AD43" s="75">
        <v>0</v>
      </c>
      <c r="AE43" s="155">
        <f t="shared" si="1"/>
        <v>2640709.1999999997</v>
      </c>
      <c r="AF43" s="155">
        <f t="shared" ref="AF43:AF68" si="4">F43+S43</f>
        <v>2993685.47</v>
      </c>
      <c r="AG43" s="155">
        <f t="shared" ref="AG43:AG68" si="5">G43+T43</f>
        <v>3004594.0700000003</v>
      </c>
      <c r="AH43" s="155">
        <f t="shared" ref="AH43:AH68" si="6">H43+U43</f>
        <v>2891416.99</v>
      </c>
      <c r="AI43" s="155">
        <f t="shared" ref="AI43:AI68" si="7">I43+V43</f>
        <v>2942759.1300000008</v>
      </c>
      <c r="AJ43" s="155">
        <f t="shared" ref="AJ43:AJ68" si="8">J43+W43</f>
        <v>3016912.67</v>
      </c>
      <c r="AK43" s="155">
        <f t="shared" ref="AK43:AK68" si="9">K43+X43</f>
        <v>3801662.87</v>
      </c>
      <c r="AL43" s="155">
        <f t="shared" ref="AL43:AL68" si="10">L43+Y43</f>
        <v>4560347.4600000009</v>
      </c>
      <c r="AM43" s="155">
        <f t="shared" ref="AM43:AM68" si="11">M43+Z43</f>
        <v>3274514.77</v>
      </c>
      <c r="AN43" s="155">
        <f t="shared" ref="AN43:AN68" si="12">N43+AA43</f>
        <v>3310837.4</v>
      </c>
      <c r="AO43" s="155">
        <f t="shared" ref="AO43:AO68" si="13">O43+AB43</f>
        <v>11353117.220000001</v>
      </c>
      <c r="AP43" s="155">
        <f t="shared" si="2"/>
        <v>5516522.9800000004</v>
      </c>
      <c r="AQ43" s="155">
        <f t="shared" si="3"/>
        <v>49307080.229999989</v>
      </c>
    </row>
    <row r="44" spans="2:43" x14ac:dyDescent="0.25">
      <c r="B44" s="10" t="s">
        <v>54</v>
      </c>
      <c r="C44" s="154">
        <v>134331784</v>
      </c>
      <c r="D44" s="154">
        <v>134331784</v>
      </c>
      <c r="E44" s="154">
        <v>6099360.75</v>
      </c>
      <c r="F44" s="154">
        <v>8448098.9100000001</v>
      </c>
      <c r="G44" s="154">
        <v>7941444.5299999993</v>
      </c>
      <c r="H44" s="154">
        <v>10190689.77</v>
      </c>
      <c r="I44" s="154">
        <v>8745464.8600000013</v>
      </c>
      <c r="J44" s="154">
        <v>8633810.3599999994</v>
      </c>
      <c r="K44" s="154">
        <v>9556804.0600000005</v>
      </c>
      <c r="L44" s="154">
        <v>9971122.6799999997</v>
      </c>
      <c r="M44" s="154">
        <v>7554478.870000001</v>
      </c>
      <c r="N44" s="154">
        <v>9541887.0900000017</v>
      </c>
      <c r="O44" s="154">
        <v>21437114.899999999</v>
      </c>
      <c r="P44" s="154">
        <v>19277319.600000001</v>
      </c>
      <c r="Q44" s="154">
        <v>127397596.37999997</v>
      </c>
      <c r="R44" s="75">
        <v>0</v>
      </c>
      <c r="S44" s="75">
        <v>0</v>
      </c>
      <c r="T44" s="75">
        <v>0</v>
      </c>
      <c r="U44" s="75">
        <v>0</v>
      </c>
      <c r="V44" s="75">
        <v>0</v>
      </c>
      <c r="W44" s="75">
        <v>0</v>
      </c>
      <c r="X44" s="75">
        <v>0</v>
      </c>
      <c r="Y44" s="75">
        <v>0</v>
      </c>
      <c r="Z44" s="75">
        <v>0</v>
      </c>
      <c r="AA44" s="75">
        <v>0</v>
      </c>
      <c r="AB44" s="75">
        <v>0</v>
      </c>
      <c r="AC44" s="75">
        <v>0</v>
      </c>
      <c r="AD44" s="75">
        <v>0</v>
      </c>
      <c r="AE44" s="155">
        <f t="shared" si="1"/>
        <v>6099360.75</v>
      </c>
      <c r="AF44" s="155">
        <f t="shared" si="4"/>
        <v>8448098.9100000001</v>
      </c>
      <c r="AG44" s="155">
        <f t="shared" si="5"/>
        <v>7941444.5299999993</v>
      </c>
      <c r="AH44" s="155">
        <f t="shared" si="6"/>
        <v>10190689.77</v>
      </c>
      <c r="AI44" s="155">
        <f t="shared" si="7"/>
        <v>8745464.8600000013</v>
      </c>
      <c r="AJ44" s="155">
        <f t="shared" si="8"/>
        <v>8633810.3599999994</v>
      </c>
      <c r="AK44" s="155">
        <f t="shared" si="9"/>
        <v>9556804.0600000005</v>
      </c>
      <c r="AL44" s="155">
        <f t="shared" si="10"/>
        <v>9971122.6799999997</v>
      </c>
      <c r="AM44" s="155">
        <f t="shared" si="11"/>
        <v>7554478.870000001</v>
      </c>
      <c r="AN44" s="155">
        <f t="shared" si="12"/>
        <v>9541887.0900000017</v>
      </c>
      <c r="AO44" s="155">
        <f t="shared" si="13"/>
        <v>21437114.899999999</v>
      </c>
      <c r="AP44" s="155">
        <f t="shared" si="2"/>
        <v>19277319.600000001</v>
      </c>
      <c r="AQ44" s="155">
        <f t="shared" si="3"/>
        <v>127397596.37999997</v>
      </c>
    </row>
    <row r="45" spans="2:43" x14ac:dyDescent="0.25">
      <c r="B45" s="10" t="s">
        <v>55</v>
      </c>
      <c r="C45" s="154">
        <v>3520444505</v>
      </c>
      <c r="D45" s="154">
        <v>3520444505</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5">
        <v>0</v>
      </c>
      <c r="V45" s="75">
        <v>0</v>
      </c>
      <c r="W45" s="75">
        <v>0</v>
      </c>
      <c r="X45" s="75">
        <v>0</v>
      </c>
      <c r="Y45" s="75">
        <v>0</v>
      </c>
      <c r="Z45" s="75">
        <v>0</v>
      </c>
      <c r="AA45" s="75">
        <v>0</v>
      </c>
      <c r="AB45" s="75">
        <v>0</v>
      </c>
      <c r="AC45" s="75">
        <v>0</v>
      </c>
      <c r="AD45" s="75">
        <v>0</v>
      </c>
      <c r="AE45" s="54">
        <f t="shared" si="1"/>
        <v>0</v>
      </c>
      <c r="AF45" s="54">
        <f t="shared" si="4"/>
        <v>0</v>
      </c>
      <c r="AG45" s="54">
        <f t="shared" si="5"/>
        <v>0</v>
      </c>
      <c r="AH45" s="54">
        <f t="shared" si="6"/>
        <v>0</v>
      </c>
      <c r="AI45" s="54">
        <f t="shared" si="7"/>
        <v>0</v>
      </c>
      <c r="AJ45" s="54">
        <f t="shared" si="8"/>
        <v>0</v>
      </c>
      <c r="AK45" s="54">
        <f t="shared" si="9"/>
        <v>0</v>
      </c>
      <c r="AL45" s="54">
        <f t="shared" si="10"/>
        <v>0</v>
      </c>
      <c r="AM45" s="54">
        <f t="shared" si="11"/>
        <v>0</v>
      </c>
      <c r="AN45" s="54">
        <f t="shared" si="12"/>
        <v>0</v>
      </c>
      <c r="AO45" s="54">
        <f t="shared" si="13"/>
        <v>0</v>
      </c>
      <c r="AP45" s="54">
        <f t="shared" si="2"/>
        <v>0</v>
      </c>
      <c r="AQ45" s="54">
        <f t="shared" si="3"/>
        <v>0</v>
      </c>
    </row>
    <row r="46" spans="2:43" x14ac:dyDescent="0.25">
      <c r="B46" s="10" t="s">
        <v>56</v>
      </c>
      <c r="C46" s="154">
        <v>83790461</v>
      </c>
      <c r="D46" s="154">
        <v>83790461</v>
      </c>
      <c r="E46" s="75">
        <v>0</v>
      </c>
      <c r="F46" s="75">
        <v>0</v>
      </c>
      <c r="G46" s="75">
        <v>0</v>
      </c>
      <c r="H46" s="75">
        <v>0</v>
      </c>
      <c r="I46" s="75">
        <v>0</v>
      </c>
      <c r="J46" s="75">
        <v>0</v>
      </c>
      <c r="K46" s="75">
        <v>0</v>
      </c>
      <c r="L46" s="75">
        <v>0</v>
      </c>
      <c r="M46" s="75">
        <v>0</v>
      </c>
      <c r="N46" s="75">
        <v>0</v>
      </c>
      <c r="O46" s="75">
        <v>0</v>
      </c>
      <c r="P46" s="75">
        <v>0</v>
      </c>
      <c r="Q46" s="75">
        <v>0</v>
      </c>
      <c r="R46" s="75">
        <v>0</v>
      </c>
      <c r="S46" s="75">
        <v>0</v>
      </c>
      <c r="T46" s="75">
        <v>0</v>
      </c>
      <c r="U46" s="75">
        <v>0</v>
      </c>
      <c r="V46" s="75">
        <v>0</v>
      </c>
      <c r="W46" s="75">
        <v>0</v>
      </c>
      <c r="X46" s="75">
        <v>0</v>
      </c>
      <c r="Y46" s="75">
        <v>0</v>
      </c>
      <c r="Z46" s="75">
        <v>0</v>
      </c>
      <c r="AA46" s="75">
        <v>0</v>
      </c>
      <c r="AB46" s="75">
        <v>0</v>
      </c>
      <c r="AC46" s="75">
        <v>0</v>
      </c>
      <c r="AD46" s="75">
        <v>0</v>
      </c>
      <c r="AE46" s="54">
        <f t="shared" si="1"/>
        <v>0</v>
      </c>
      <c r="AF46" s="54">
        <f t="shared" si="4"/>
        <v>0</v>
      </c>
      <c r="AG46" s="54">
        <f t="shared" si="5"/>
        <v>0</v>
      </c>
      <c r="AH46" s="54">
        <f t="shared" si="6"/>
        <v>0</v>
      </c>
      <c r="AI46" s="54">
        <f t="shared" si="7"/>
        <v>0</v>
      </c>
      <c r="AJ46" s="54">
        <f t="shared" si="8"/>
        <v>0</v>
      </c>
      <c r="AK46" s="54">
        <f t="shared" si="9"/>
        <v>0</v>
      </c>
      <c r="AL46" s="54">
        <f t="shared" si="10"/>
        <v>0</v>
      </c>
      <c r="AM46" s="54">
        <f t="shared" si="11"/>
        <v>0</v>
      </c>
      <c r="AN46" s="54">
        <f t="shared" si="12"/>
        <v>0</v>
      </c>
      <c r="AO46" s="54">
        <f t="shared" si="13"/>
        <v>0</v>
      </c>
      <c r="AP46" s="54">
        <f t="shared" si="2"/>
        <v>0</v>
      </c>
      <c r="AQ46" s="54">
        <f t="shared" si="3"/>
        <v>0</v>
      </c>
    </row>
    <row r="47" spans="2:43" x14ac:dyDescent="0.25">
      <c r="B47" s="10" t="s">
        <v>57</v>
      </c>
      <c r="C47" s="154">
        <v>5206130835</v>
      </c>
      <c r="D47" s="154">
        <v>5206130835</v>
      </c>
      <c r="E47" s="75">
        <v>0</v>
      </c>
      <c r="F47" s="75">
        <v>0</v>
      </c>
      <c r="G47" s="75">
        <v>0</v>
      </c>
      <c r="H47" s="75">
        <v>0</v>
      </c>
      <c r="I47" s="75">
        <v>0</v>
      </c>
      <c r="J47" s="75">
        <v>0</v>
      </c>
      <c r="K47" s="75">
        <v>0</v>
      </c>
      <c r="L47" s="75">
        <v>0</v>
      </c>
      <c r="M47" s="75">
        <v>0</v>
      </c>
      <c r="N47" s="75">
        <v>0</v>
      </c>
      <c r="O47" s="75">
        <v>0</v>
      </c>
      <c r="P47" s="75">
        <v>0</v>
      </c>
      <c r="Q47" s="75">
        <v>0</v>
      </c>
      <c r="R47" s="75">
        <v>0</v>
      </c>
      <c r="S47" s="75">
        <v>0</v>
      </c>
      <c r="T47" s="75">
        <v>0</v>
      </c>
      <c r="U47" s="75">
        <v>0</v>
      </c>
      <c r="V47" s="75">
        <v>0</v>
      </c>
      <c r="W47" s="75">
        <v>0</v>
      </c>
      <c r="X47" s="75">
        <v>0</v>
      </c>
      <c r="Y47" s="75">
        <v>0</v>
      </c>
      <c r="Z47" s="75">
        <v>0</v>
      </c>
      <c r="AA47" s="75">
        <v>0</v>
      </c>
      <c r="AB47" s="75">
        <v>0</v>
      </c>
      <c r="AC47" s="75">
        <v>0</v>
      </c>
      <c r="AD47" s="75">
        <v>0</v>
      </c>
      <c r="AE47" s="54">
        <f t="shared" si="1"/>
        <v>0</v>
      </c>
      <c r="AF47" s="54">
        <f t="shared" si="4"/>
        <v>0</v>
      </c>
      <c r="AG47" s="54">
        <f t="shared" si="5"/>
        <v>0</v>
      </c>
      <c r="AH47" s="54">
        <f t="shared" si="6"/>
        <v>0</v>
      </c>
      <c r="AI47" s="54">
        <f t="shared" si="7"/>
        <v>0</v>
      </c>
      <c r="AJ47" s="54">
        <f t="shared" si="8"/>
        <v>0</v>
      </c>
      <c r="AK47" s="54">
        <f t="shared" si="9"/>
        <v>0</v>
      </c>
      <c r="AL47" s="54">
        <f t="shared" si="10"/>
        <v>0</v>
      </c>
      <c r="AM47" s="54">
        <f t="shared" si="11"/>
        <v>0</v>
      </c>
      <c r="AN47" s="54">
        <f t="shared" si="12"/>
        <v>0</v>
      </c>
      <c r="AO47" s="54">
        <f t="shared" si="13"/>
        <v>0</v>
      </c>
      <c r="AP47" s="54">
        <f t="shared" si="2"/>
        <v>0</v>
      </c>
      <c r="AQ47" s="54">
        <f t="shared" si="3"/>
        <v>0</v>
      </c>
    </row>
    <row r="48" spans="2:43" x14ac:dyDescent="0.25">
      <c r="B48" s="10" t="s">
        <v>58</v>
      </c>
      <c r="C48" s="154">
        <v>5203277730</v>
      </c>
      <c r="D48" s="154">
        <v>5203277730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5">
        <v>0</v>
      </c>
      <c r="AE48" s="54">
        <f t="shared" si="1"/>
        <v>0</v>
      </c>
      <c r="AF48" s="54">
        <f t="shared" si="4"/>
        <v>0</v>
      </c>
      <c r="AG48" s="54">
        <f t="shared" si="5"/>
        <v>0</v>
      </c>
      <c r="AH48" s="54">
        <f t="shared" si="6"/>
        <v>0</v>
      </c>
      <c r="AI48" s="54">
        <f t="shared" si="7"/>
        <v>0</v>
      </c>
      <c r="AJ48" s="54">
        <f t="shared" si="8"/>
        <v>0</v>
      </c>
      <c r="AK48" s="54">
        <f t="shared" si="9"/>
        <v>0</v>
      </c>
      <c r="AL48" s="54">
        <f t="shared" si="10"/>
        <v>0</v>
      </c>
      <c r="AM48" s="54">
        <f t="shared" si="11"/>
        <v>0</v>
      </c>
      <c r="AN48" s="54">
        <f t="shared" si="12"/>
        <v>0</v>
      </c>
      <c r="AO48" s="54">
        <f t="shared" si="13"/>
        <v>0</v>
      </c>
      <c r="AP48" s="54">
        <f t="shared" si="2"/>
        <v>0</v>
      </c>
      <c r="AQ48" s="54">
        <f t="shared" si="3"/>
        <v>0</v>
      </c>
    </row>
    <row r="49" spans="2:43" x14ac:dyDescent="0.25">
      <c r="B49" s="10" t="s">
        <v>59</v>
      </c>
      <c r="C49" s="154">
        <v>177361735</v>
      </c>
      <c r="D49" s="154">
        <v>192432427</v>
      </c>
      <c r="E49" s="154">
        <v>10877983.640000001</v>
      </c>
      <c r="F49" s="154">
        <v>12140268.25</v>
      </c>
      <c r="G49" s="154">
        <v>12839243.640000001</v>
      </c>
      <c r="H49" s="154">
        <v>13782029.049999999</v>
      </c>
      <c r="I49" s="154">
        <v>15864450.809999999</v>
      </c>
      <c r="J49" s="154">
        <v>13862921.659999996</v>
      </c>
      <c r="K49" s="154">
        <v>12544462.789999997</v>
      </c>
      <c r="L49" s="154">
        <v>18509922.25</v>
      </c>
      <c r="M49" s="154">
        <v>14778498.810000001</v>
      </c>
      <c r="N49" s="154">
        <v>16548837.120000001</v>
      </c>
      <c r="O49" s="154">
        <v>26076441.060000002</v>
      </c>
      <c r="P49" s="154">
        <v>17545009.91</v>
      </c>
      <c r="Q49" s="154">
        <v>185370068.99000001</v>
      </c>
      <c r="R49" s="75">
        <v>0</v>
      </c>
      <c r="S49" s="75">
        <v>0</v>
      </c>
      <c r="T49" s="75">
        <v>0</v>
      </c>
      <c r="U49" s="75">
        <v>0</v>
      </c>
      <c r="V49" s="75">
        <v>0</v>
      </c>
      <c r="W49" s="75">
        <v>0</v>
      </c>
      <c r="X49" s="75">
        <v>0</v>
      </c>
      <c r="Y49" s="75">
        <v>0</v>
      </c>
      <c r="Z49" s="75">
        <v>0</v>
      </c>
      <c r="AA49" s="75">
        <v>0</v>
      </c>
      <c r="AB49" s="75">
        <v>0</v>
      </c>
      <c r="AC49" s="75">
        <v>0</v>
      </c>
      <c r="AD49" s="75">
        <v>0</v>
      </c>
      <c r="AE49" s="155">
        <f t="shared" si="1"/>
        <v>10877983.640000001</v>
      </c>
      <c r="AF49" s="155">
        <f t="shared" si="4"/>
        <v>12140268.25</v>
      </c>
      <c r="AG49" s="155">
        <f t="shared" si="5"/>
        <v>12839243.640000001</v>
      </c>
      <c r="AH49" s="155">
        <f t="shared" si="6"/>
        <v>13782029.049999999</v>
      </c>
      <c r="AI49" s="155">
        <f t="shared" si="7"/>
        <v>15864450.809999999</v>
      </c>
      <c r="AJ49" s="155">
        <f t="shared" si="8"/>
        <v>13862921.659999996</v>
      </c>
      <c r="AK49" s="155">
        <f t="shared" si="9"/>
        <v>12544462.789999997</v>
      </c>
      <c r="AL49" s="155">
        <f t="shared" si="10"/>
        <v>18509922.25</v>
      </c>
      <c r="AM49" s="155">
        <f t="shared" si="11"/>
        <v>14778498.810000001</v>
      </c>
      <c r="AN49" s="155">
        <f t="shared" si="12"/>
        <v>16548837.120000001</v>
      </c>
      <c r="AO49" s="155">
        <f t="shared" si="13"/>
        <v>26076441.060000002</v>
      </c>
      <c r="AP49" s="155">
        <f t="shared" si="2"/>
        <v>17545009.91</v>
      </c>
      <c r="AQ49" s="155">
        <f t="shared" si="3"/>
        <v>185370068.99000001</v>
      </c>
    </row>
    <row r="50" spans="2:43" x14ac:dyDescent="0.25">
      <c r="B50" s="10" t="s">
        <v>60</v>
      </c>
      <c r="C50" s="154">
        <v>3792444987</v>
      </c>
      <c r="D50" s="154">
        <v>3792444987</v>
      </c>
      <c r="E50" s="75">
        <v>0</v>
      </c>
      <c r="F50" s="154">
        <v>210351284.01999998</v>
      </c>
      <c r="G50" s="154">
        <v>235877728.86999995</v>
      </c>
      <c r="H50" s="154">
        <v>222182916.41999999</v>
      </c>
      <c r="I50" s="154">
        <v>228047640.65000001</v>
      </c>
      <c r="J50" s="154">
        <v>225034543.12</v>
      </c>
      <c r="K50" s="75">
        <v>0</v>
      </c>
      <c r="L50" s="154">
        <v>471560243.65999997</v>
      </c>
      <c r="M50" s="154">
        <v>235993018.82000005</v>
      </c>
      <c r="N50" s="154">
        <v>282430143.38999999</v>
      </c>
      <c r="O50" s="154">
        <v>52754217.189999998</v>
      </c>
      <c r="P50" s="154">
        <v>1367936709.0599999</v>
      </c>
      <c r="Q50" s="154">
        <v>3532168445.2000003</v>
      </c>
      <c r="R50" s="75">
        <v>0</v>
      </c>
      <c r="S50" s="75">
        <v>0</v>
      </c>
      <c r="T50" s="75">
        <v>0</v>
      </c>
      <c r="U50" s="75">
        <v>0</v>
      </c>
      <c r="V50" s="75">
        <v>0</v>
      </c>
      <c r="W50" s="75">
        <v>0</v>
      </c>
      <c r="X50" s="75">
        <v>0</v>
      </c>
      <c r="Y50" s="75">
        <v>0</v>
      </c>
      <c r="Z50" s="75">
        <v>0</v>
      </c>
      <c r="AA50" s="75">
        <v>0</v>
      </c>
      <c r="AB50" s="75">
        <v>0</v>
      </c>
      <c r="AC50" s="75">
        <v>0</v>
      </c>
      <c r="AD50" s="75">
        <v>0</v>
      </c>
      <c r="AE50" s="54">
        <f t="shared" si="1"/>
        <v>0</v>
      </c>
      <c r="AF50" s="155">
        <f t="shared" si="4"/>
        <v>210351284.01999998</v>
      </c>
      <c r="AG50" s="155">
        <f t="shared" si="5"/>
        <v>235877728.86999995</v>
      </c>
      <c r="AH50" s="155">
        <f t="shared" si="6"/>
        <v>222182916.41999999</v>
      </c>
      <c r="AI50" s="155">
        <f t="shared" si="7"/>
        <v>228047640.65000001</v>
      </c>
      <c r="AJ50" s="155">
        <f t="shared" si="8"/>
        <v>225034543.12</v>
      </c>
      <c r="AK50" s="54">
        <f t="shared" si="9"/>
        <v>0</v>
      </c>
      <c r="AL50" s="155">
        <f t="shared" si="10"/>
        <v>471560243.65999997</v>
      </c>
      <c r="AM50" s="155">
        <f t="shared" si="11"/>
        <v>235993018.82000005</v>
      </c>
      <c r="AN50" s="155">
        <f t="shared" si="12"/>
        <v>282430143.38999999</v>
      </c>
      <c r="AO50" s="155">
        <f t="shared" si="13"/>
        <v>52754217.189999998</v>
      </c>
      <c r="AP50" s="155">
        <f t="shared" si="2"/>
        <v>1367936709.0599999</v>
      </c>
      <c r="AQ50" s="155">
        <f t="shared" si="3"/>
        <v>3532168445.2000003</v>
      </c>
    </row>
    <row r="51" spans="2:43" x14ac:dyDescent="0.25">
      <c r="B51" s="10" t="s">
        <v>61</v>
      </c>
      <c r="C51" s="154">
        <v>114061582</v>
      </c>
      <c r="D51" s="154">
        <v>114910914</v>
      </c>
      <c r="E51" s="154">
        <v>7215341.1800000006</v>
      </c>
      <c r="F51" s="154">
        <v>7716843.8300000001</v>
      </c>
      <c r="G51" s="154">
        <v>9065520.6799999997</v>
      </c>
      <c r="H51" s="154">
        <v>7456412.3100000005</v>
      </c>
      <c r="I51" s="154">
        <v>7526709.9500000011</v>
      </c>
      <c r="J51" s="154">
        <v>9435676.7799999993</v>
      </c>
      <c r="K51" s="154">
        <v>7583418.1799999997</v>
      </c>
      <c r="L51" s="154">
        <v>7643893.2200000007</v>
      </c>
      <c r="M51" s="154">
        <v>8860054.1600000001</v>
      </c>
      <c r="N51" s="154">
        <v>7087888.6600000011</v>
      </c>
      <c r="O51" s="154">
        <v>14301170.709999999</v>
      </c>
      <c r="P51" s="154">
        <v>10687704.370000001</v>
      </c>
      <c r="Q51" s="154">
        <v>104580634.03</v>
      </c>
      <c r="R51" s="75">
        <v>0</v>
      </c>
      <c r="S51" s="75">
        <v>0</v>
      </c>
      <c r="T51" s="75">
        <v>0</v>
      </c>
      <c r="U51" s="75">
        <v>0</v>
      </c>
      <c r="V51" s="75">
        <v>0</v>
      </c>
      <c r="W51" s="75">
        <v>0</v>
      </c>
      <c r="X51" s="75">
        <v>0</v>
      </c>
      <c r="Y51" s="75">
        <v>0</v>
      </c>
      <c r="Z51" s="75">
        <v>0</v>
      </c>
      <c r="AA51" s="75">
        <v>0</v>
      </c>
      <c r="AB51" s="75">
        <v>0</v>
      </c>
      <c r="AC51" s="75">
        <v>0</v>
      </c>
      <c r="AD51" s="75">
        <v>0</v>
      </c>
      <c r="AE51" s="155">
        <f t="shared" si="1"/>
        <v>7215341.1800000006</v>
      </c>
      <c r="AF51" s="155">
        <f t="shared" si="4"/>
        <v>7716843.8300000001</v>
      </c>
      <c r="AG51" s="155">
        <f t="shared" si="5"/>
        <v>9065520.6799999997</v>
      </c>
      <c r="AH51" s="155">
        <f t="shared" si="6"/>
        <v>7456412.3100000005</v>
      </c>
      <c r="AI51" s="155">
        <f t="shared" si="7"/>
        <v>7526709.9500000011</v>
      </c>
      <c r="AJ51" s="155">
        <f t="shared" si="8"/>
        <v>9435676.7799999993</v>
      </c>
      <c r="AK51" s="155">
        <f t="shared" si="9"/>
        <v>7583418.1799999997</v>
      </c>
      <c r="AL51" s="155">
        <f t="shared" si="10"/>
        <v>7643893.2200000007</v>
      </c>
      <c r="AM51" s="155">
        <f t="shared" si="11"/>
        <v>8860054.1600000001</v>
      </c>
      <c r="AN51" s="155">
        <f t="shared" si="12"/>
        <v>7087888.6600000011</v>
      </c>
      <c r="AO51" s="155">
        <f t="shared" si="13"/>
        <v>14301170.709999999</v>
      </c>
      <c r="AP51" s="155">
        <f t="shared" si="2"/>
        <v>10687704.370000001</v>
      </c>
      <c r="AQ51" s="155">
        <f t="shared" si="3"/>
        <v>104580634.03</v>
      </c>
    </row>
    <row r="52" spans="2:43" x14ac:dyDescent="0.25">
      <c r="B52" s="10" t="s">
        <v>81</v>
      </c>
      <c r="C52" s="154">
        <v>27622851</v>
      </c>
      <c r="D52" s="154">
        <v>27622851</v>
      </c>
      <c r="E52" s="154">
        <v>1337402.9300000002</v>
      </c>
      <c r="F52" s="154">
        <v>1315986.0900000001</v>
      </c>
      <c r="G52" s="154">
        <v>2283462.27</v>
      </c>
      <c r="H52" s="154">
        <v>422447.93</v>
      </c>
      <c r="I52" s="154">
        <v>3083368.74</v>
      </c>
      <c r="J52" s="154">
        <v>2377984.6599999997</v>
      </c>
      <c r="K52" s="154">
        <v>1371073.92</v>
      </c>
      <c r="L52" s="154">
        <v>2664255.92</v>
      </c>
      <c r="M52" s="154">
        <v>2037275.8900000001</v>
      </c>
      <c r="N52" s="154">
        <v>1420813.92</v>
      </c>
      <c r="O52" s="154">
        <v>2691361.5900000003</v>
      </c>
      <c r="P52" s="154">
        <v>3190672.9499999997</v>
      </c>
      <c r="Q52" s="154">
        <v>24196106.810000002</v>
      </c>
      <c r="R52" s="75">
        <v>0</v>
      </c>
      <c r="S52" s="75">
        <v>0</v>
      </c>
      <c r="T52" s="75">
        <v>0</v>
      </c>
      <c r="U52" s="75">
        <v>0</v>
      </c>
      <c r="V52" s="75">
        <v>0</v>
      </c>
      <c r="W52" s="75">
        <v>0</v>
      </c>
      <c r="X52" s="75">
        <v>0</v>
      </c>
      <c r="Y52" s="75">
        <v>0</v>
      </c>
      <c r="Z52" s="75">
        <v>0</v>
      </c>
      <c r="AA52" s="75">
        <v>0</v>
      </c>
      <c r="AB52" s="75">
        <v>0</v>
      </c>
      <c r="AC52" s="75">
        <v>0</v>
      </c>
      <c r="AD52" s="75">
        <v>0</v>
      </c>
      <c r="AE52" s="155">
        <f t="shared" si="1"/>
        <v>1337402.9300000002</v>
      </c>
      <c r="AF52" s="155">
        <f t="shared" si="4"/>
        <v>1315986.0900000001</v>
      </c>
      <c r="AG52" s="155">
        <f t="shared" si="5"/>
        <v>2283462.27</v>
      </c>
      <c r="AH52" s="155">
        <f t="shared" si="6"/>
        <v>422447.93</v>
      </c>
      <c r="AI52" s="155">
        <f t="shared" si="7"/>
        <v>3083368.74</v>
      </c>
      <c r="AJ52" s="155">
        <f t="shared" si="8"/>
        <v>2377984.6599999997</v>
      </c>
      <c r="AK52" s="155">
        <f t="shared" si="9"/>
        <v>1371073.92</v>
      </c>
      <c r="AL52" s="155">
        <f t="shared" si="10"/>
        <v>2664255.92</v>
      </c>
      <c r="AM52" s="155">
        <f t="shared" si="11"/>
        <v>2037275.8900000001</v>
      </c>
      <c r="AN52" s="155">
        <f t="shared" si="12"/>
        <v>1420813.92</v>
      </c>
      <c r="AO52" s="155">
        <f t="shared" si="13"/>
        <v>2691361.5900000003</v>
      </c>
      <c r="AP52" s="155">
        <f t="shared" si="2"/>
        <v>3190672.9499999997</v>
      </c>
      <c r="AQ52" s="155">
        <f t="shared" si="3"/>
        <v>24196106.810000002</v>
      </c>
    </row>
    <row r="53" spans="2:43" x14ac:dyDescent="0.25">
      <c r="B53" s="10" t="s">
        <v>62</v>
      </c>
      <c r="C53" s="154">
        <v>66876262.999999993</v>
      </c>
      <c r="D53" s="154">
        <v>66876262.999999993</v>
      </c>
      <c r="E53" s="154">
        <v>3432482.27</v>
      </c>
      <c r="F53" s="154">
        <v>3550855.7199999997</v>
      </c>
      <c r="G53" s="154">
        <v>5105975.17</v>
      </c>
      <c r="H53" s="154">
        <v>4505796.88</v>
      </c>
      <c r="I53" s="154">
        <v>3433751.7100000004</v>
      </c>
      <c r="J53" s="154">
        <v>3736650.4499999997</v>
      </c>
      <c r="K53" s="154">
        <v>6197975.0999999996</v>
      </c>
      <c r="L53" s="154">
        <v>3601013.55</v>
      </c>
      <c r="M53" s="154">
        <v>3967084.08</v>
      </c>
      <c r="N53" s="154">
        <v>3405395.97</v>
      </c>
      <c r="O53" s="154">
        <v>8198271.4299999997</v>
      </c>
      <c r="P53" s="154">
        <v>7858399.8499999996</v>
      </c>
      <c r="Q53" s="154">
        <v>56993652.179999992</v>
      </c>
      <c r="R53" s="75">
        <v>0</v>
      </c>
      <c r="S53" s="75">
        <v>0</v>
      </c>
      <c r="T53" s="75">
        <v>0</v>
      </c>
      <c r="U53" s="75">
        <v>0</v>
      </c>
      <c r="V53" s="75">
        <v>0</v>
      </c>
      <c r="W53" s="75">
        <v>0</v>
      </c>
      <c r="X53" s="75">
        <v>0</v>
      </c>
      <c r="Y53" s="75">
        <v>0</v>
      </c>
      <c r="Z53" s="75">
        <v>0</v>
      </c>
      <c r="AA53" s="75">
        <v>0</v>
      </c>
      <c r="AB53" s="75">
        <v>0</v>
      </c>
      <c r="AC53" s="75">
        <v>0</v>
      </c>
      <c r="AD53" s="75">
        <v>0</v>
      </c>
      <c r="AE53" s="155">
        <f t="shared" si="1"/>
        <v>3432482.27</v>
      </c>
      <c r="AF53" s="155">
        <f t="shared" si="4"/>
        <v>3550855.7199999997</v>
      </c>
      <c r="AG53" s="155">
        <f t="shared" si="5"/>
        <v>5105975.17</v>
      </c>
      <c r="AH53" s="155">
        <f t="shared" si="6"/>
        <v>4505796.88</v>
      </c>
      <c r="AI53" s="155">
        <f t="shared" si="7"/>
        <v>3433751.7100000004</v>
      </c>
      <c r="AJ53" s="155">
        <f t="shared" si="8"/>
        <v>3736650.4499999997</v>
      </c>
      <c r="AK53" s="155">
        <f t="shared" si="9"/>
        <v>6197975.0999999996</v>
      </c>
      <c r="AL53" s="155">
        <f t="shared" si="10"/>
        <v>3601013.55</v>
      </c>
      <c r="AM53" s="155">
        <f t="shared" si="11"/>
        <v>3967084.08</v>
      </c>
      <c r="AN53" s="155">
        <f t="shared" si="12"/>
        <v>3405395.97</v>
      </c>
      <c r="AO53" s="155">
        <f t="shared" si="13"/>
        <v>8198271.4299999997</v>
      </c>
      <c r="AP53" s="155">
        <f t="shared" si="2"/>
        <v>7858399.8499999996</v>
      </c>
      <c r="AQ53" s="155">
        <f t="shared" si="3"/>
        <v>56993652.179999992</v>
      </c>
    </row>
    <row r="54" spans="2:43" x14ac:dyDescent="0.25">
      <c r="B54" s="10" t="s">
        <v>63</v>
      </c>
      <c r="C54" s="154">
        <v>158614657</v>
      </c>
      <c r="D54" s="154">
        <v>166229657</v>
      </c>
      <c r="E54" s="154">
        <v>8546852.5</v>
      </c>
      <c r="F54" s="154">
        <v>11386140.91</v>
      </c>
      <c r="G54" s="154">
        <v>10533455.010000002</v>
      </c>
      <c r="H54" s="154">
        <v>8669115.4299999997</v>
      </c>
      <c r="I54" s="154">
        <v>10920995.440000001</v>
      </c>
      <c r="J54" s="154">
        <v>10179595.419999998</v>
      </c>
      <c r="K54" s="154">
        <v>10277173.489999998</v>
      </c>
      <c r="L54" s="154">
        <v>9621687.5299999993</v>
      </c>
      <c r="M54" s="154">
        <v>10220487.9</v>
      </c>
      <c r="N54" s="154">
        <v>11033815.77</v>
      </c>
      <c r="O54" s="154">
        <v>19342587.190000001</v>
      </c>
      <c r="P54" s="154">
        <v>29046797.359999999</v>
      </c>
      <c r="Q54" s="154">
        <v>149778703.94999999</v>
      </c>
      <c r="R54" s="75">
        <v>0</v>
      </c>
      <c r="S54" s="75">
        <v>0</v>
      </c>
      <c r="T54" s="75">
        <v>0</v>
      </c>
      <c r="U54" s="75">
        <v>0</v>
      </c>
      <c r="V54" s="75">
        <v>0</v>
      </c>
      <c r="W54" s="75">
        <v>0</v>
      </c>
      <c r="X54" s="75">
        <v>0</v>
      </c>
      <c r="Y54" s="75">
        <v>0</v>
      </c>
      <c r="Z54" s="75">
        <v>0</v>
      </c>
      <c r="AA54" s="75">
        <v>0</v>
      </c>
      <c r="AB54" s="75">
        <v>0</v>
      </c>
      <c r="AC54" s="75">
        <v>0</v>
      </c>
      <c r="AD54" s="75">
        <v>0</v>
      </c>
      <c r="AE54" s="155">
        <f t="shared" si="1"/>
        <v>8546852.5</v>
      </c>
      <c r="AF54" s="155">
        <f t="shared" si="4"/>
        <v>11386140.91</v>
      </c>
      <c r="AG54" s="155">
        <f t="shared" si="5"/>
        <v>10533455.010000002</v>
      </c>
      <c r="AH54" s="155">
        <f t="shared" si="6"/>
        <v>8669115.4299999997</v>
      </c>
      <c r="AI54" s="155">
        <f t="shared" si="7"/>
        <v>10920995.440000001</v>
      </c>
      <c r="AJ54" s="155">
        <f t="shared" si="8"/>
        <v>10179595.419999998</v>
      </c>
      <c r="AK54" s="155">
        <f t="shared" si="9"/>
        <v>10277173.489999998</v>
      </c>
      <c r="AL54" s="155">
        <f t="shared" si="10"/>
        <v>9621687.5299999993</v>
      </c>
      <c r="AM54" s="155">
        <f t="shared" si="11"/>
        <v>10220487.9</v>
      </c>
      <c r="AN54" s="155">
        <f t="shared" si="12"/>
        <v>11033815.77</v>
      </c>
      <c r="AO54" s="155">
        <f t="shared" si="13"/>
        <v>19342587.190000001</v>
      </c>
      <c r="AP54" s="155">
        <f t="shared" si="2"/>
        <v>29046797.359999999</v>
      </c>
      <c r="AQ54" s="155">
        <f t="shared" si="3"/>
        <v>149778703.94999999</v>
      </c>
    </row>
    <row r="55" spans="2:43" x14ac:dyDescent="0.25">
      <c r="B55" s="10" t="s">
        <v>64</v>
      </c>
      <c r="C55" s="154">
        <v>465559179</v>
      </c>
      <c r="D55" s="154">
        <v>465559178.99999982</v>
      </c>
      <c r="E55" s="154">
        <v>30895251.82</v>
      </c>
      <c r="F55" s="154">
        <v>38099160.809999995</v>
      </c>
      <c r="G55" s="154">
        <v>35024247.360000007</v>
      </c>
      <c r="H55" s="154">
        <v>33972354.090000004</v>
      </c>
      <c r="I55" s="154">
        <v>36092665.359999999</v>
      </c>
      <c r="J55" s="154">
        <v>36033739.719999991</v>
      </c>
      <c r="K55" s="154">
        <v>41877566.270000011</v>
      </c>
      <c r="L55" s="154">
        <v>37195965.88000001</v>
      </c>
      <c r="M55" s="154">
        <v>40471325.719999999</v>
      </c>
      <c r="N55" s="154">
        <v>38326418.940000005</v>
      </c>
      <c r="O55" s="154">
        <v>62688817.839999989</v>
      </c>
      <c r="P55" s="154">
        <v>34881665.189999998</v>
      </c>
      <c r="Q55" s="154">
        <v>465559178.99999994</v>
      </c>
      <c r="R55" s="75">
        <v>0</v>
      </c>
      <c r="S55" s="75">
        <v>0</v>
      </c>
      <c r="T55" s="75">
        <v>0</v>
      </c>
      <c r="U55" s="75">
        <v>0</v>
      </c>
      <c r="V55" s="75">
        <v>0</v>
      </c>
      <c r="W55" s="75">
        <v>0</v>
      </c>
      <c r="X55" s="75">
        <v>0</v>
      </c>
      <c r="Y55" s="75">
        <v>0</v>
      </c>
      <c r="Z55" s="75">
        <v>0</v>
      </c>
      <c r="AA55" s="75">
        <v>0</v>
      </c>
      <c r="AB55" s="75">
        <v>0</v>
      </c>
      <c r="AC55" s="75">
        <v>0</v>
      </c>
      <c r="AD55" s="75">
        <v>0</v>
      </c>
      <c r="AE55" s="155">
        <f t="shared" si="1"/>
        <v>30895251.82</v>
      </c>
      <c r="AF55" s="155">
        <f t="shared" si="4"/>
        <v>38099160.809999995</v>
      </c>
      <c r="AG55" s="155">
        <f t="shared" si="5"/>
        <v>35024247.360000007</v>
      </c>
      <c r="AH55" s="155">
        <f t="shared" si="6"/>
        <v>33972354.090000004</v>
      </c>
      <c r="AI55" s="155">
        <f t="shared" si="7"/>
        <v>36092665.359999999</v>
      </c>
      <c r="AJ55" s="155">
        <f t="shared" si="8"/>
        <v>36033739.719999991</v>
      </c>
      <c r="AK55" s="155">
        <f t="shared" si="9"/>
        <v>41877566.270000011</v>
      </c>
      <c r="AL55" s="155">
        <f t="shared" si="10"/>
        <v>37195965.88000001</v>
      </c>
      <c r="AM55" s="155">
        <f t="shared" si="11"/>
        <v>40471325.719999999</v>
      </c>
      <c r="AN55" s="155">
        <f t="shared" si="12"/>
        <v>38326418.940000005</v>
      </c>
      <c r="AO55" s="155">
        <f t="shared" si="13"/>
        <v>62688817.839999989</v>
      </c>
      <c r="AP55" s="155">
        <f t="shared" si="2"/>
        <v>34881665.189999998</v>
      </c>
      <c r="AQ55" s="155">
        <f t="shared" si="3"/>
        <v>465559178.99999994</v>
      </c>
    </row>
    <row r="56" spans="2:43" x14ac:dyDescent="0.25">
      <c r="B56" s="10" t="s">
        <v>65</v>
      </c>
      <c r="C56" s="154">
        <v>230233222</v>
      </c>
      <c r="D56" s="154">
        <v>236167255.81</v>
      </c>
      <c r="E56" s="154">
        <v>12278015.74</v>
      </c>
      <c r="F56" s="154">
        <v>11171414.890000001</v>
      </c>
      <c r="G56" s="154">
        <v>17221839.739999998</v>
      </c>
      <c r="H56" s="154">
        <v>11503478.659999998</v>
      </c>
      <c r="I56" s="154">
        <v>11866817.120000001</v>
      </c>
      <c r="J56" s="154">
        <v>14590444.460000003</v>
      </c>
      <c r="K56" s="154">
        <v>13798699.889999999</v>
      </c>
      <c r="L56" s="154">
        <v>15971458.190000001</v>
      </c>
      <c r="M56" s="154">
        <v>12611076.470000001</v>
      </c>
      <c r="N56" s="154">
        <v>14695081.07</v>
      </c>
      <c r="O56" s="154">
        <v>23392906.02</v>
      </c>
      <c r="P56" s="154">
        <v>26737673.91</v>
      </c>
      <c r="Q56" s="154">
        <v>185838906.16</v>
      </c>
      <c r="R56" s="75">
        <v>0</v>
      </c>
      <c r="S56" s="75">
        <v>0</v>
      </c>
      <c r="T56" s="75">
        <v>0</v>
      </c>
      <c r="U56" s="75">
        <v>0</v>
      </c>
      <c r="V56" s="75">
        <v>0</v>
      </c>
      <c r="W56" s="75">
        <v>0</v>
      </c>
      <c r="X56" s="75">
        <v>0</v>
      </c>
      <c r="Y56" s="75">
        <v>0</v>
      </c>
      <c r="Z56" s="75">
        <v>0</v>
      </c>
      <c r="AA56" s="75">
        <v>0</v>
      </c>
      <c r="AB56" s="75">
        <v>0</v>
      </c>
      <c r="AC56" s="75">
        <v>0</v>
      </c>
      <c r="AD56" s="75">
        <v>0</v>
      </c>
      <c r="AE56" s="155">
        <f t="shared" si="1"/>
        <v>12278015.74</v>
      </c>
      <c r="AF56" s="155">
        <f t="shared" si="4"/>
        <v>11171414.890000001</v>
      </c>
      <c r="AG56" s="155">
        <f t="shared" si="5"/>
        <v>17221839.739999998</v>
      </c>
      <c r="AH56" s="155">
        <f t="shared" si="6"/>
        <v>11503478.659999998</v>
      </c>
      <c r="AI56" s="155">
        <f t="shared" si="7"/>
        <v>11866817.120000001</v>
      </c>
      <c r="AJ56" s="155">
        <f t="shared" si="8"/>
        <v>14590444.460000003</v>
      </c>
      <c r="AK56" s="155">
        <f t="shared" si="9"/>
        <v>13798699.889999999</v>
      </c>
      <c r="AL56" s="155">
        <f t="shared" si="10"/>
        <v>15971458.190000001</v>
      </c>
      <c r="AM56" s="155">
        <f t="shared" si="11"/>
        <v>12611076.470000001</v>
      </c>
      <c r="AN56" s="155">
        <f t="shared" si="12"/>
        <v>14695081.07</v>
      </c>
      <c r="AO56" s="155">
        <f t="shared" si="13"/>
        <v>23392906.02</v>
      </c>
      <c r="AP56" s="155">
        <f t="shared" si="2"/>
        <v>26737673.91</v>
      </c>
      <c r="AQ56" s="155">
        <f t="shared" si="3"/>
        <v>185838906.16</v>
      </c>
    </row>
    <row r="57" spans="2:43" x14ac:dyDescent="0.25">
      <c r="B57" s="10" t="s">
        <v>66</v>
      </c>
      <c r="C57" s="154">
        <v>125000000</v>
      </c>
      <c r="D57" s="154">
        <v>125000000</v>
      </c>
      <c r="E57" s="154">
        <v>2029384.0200000003</v>
      </c>
      <c r="F57" s="154">
        <v>9143360.0500000007</v>
      </c>
      <c r="G57" s="154">
        <v>12230099.380000001</v>
      </c>
      <c r="H57" s="154">
        <v>9136979.6799999997</v>
      </c>
      <c r="I57" s="154">
        <v>13324964.83</v>
      </c>
      <c r="J57" s="154">
        <v>14592997.270000001</v>
      </c>
      <c r="K57" s="154">
        <v>6999038.3500000006</v>
      </c>
      <c r="L57" s="154">
        <v>8812494.0999999996</v>
      </c>
      <c r="M57" s="154">
        <v>9127706.040000001</v>
      </c>
      <c r="N57" s="154">
        <v>8242202.3699999992</v>
      </c>
      <c r="O57" s="154">
        <v>12897300.639999997</v>
      </c>
      <c r="P57" s="154">
        <v>16867159.449999999</v>
      </c>
      <c r="Q57" s="154">
        <v>123403686.18000001</v>
      </c>
      <c r="R57" s="75">
        <v>0</v>
      </c>
      <c r="S57" s="75">
        <v>0</v>
      </c>
      <c r="T57" s="75">
        <v>0</v>
      </c>
      <c r="U57" s="75">
        <v>0</v>
      </c>
      <c r="V57" s="75">
        <v>0</v>
      </c>
      <c r="W57" s="75">
        <v>0</v>
      </c>
      <c r="X57" s="75">
        <v>0</v>
      </c>
      <c r="Y57" s="75">
        <v>0</v>
      </c>
      <c r="Z57" s="75">
        <v>0</v>
      </c>
      <c r="AA57" s="75">
        <v>0</v>
      </c>
      <c r="AB57" s="75">
        <v>0</v>
      </c>
      <c r="AC57" s="75">
        <v>0</v>
      </c>
      <c r="AD57" s="75">
        <v>0</v>
      </c>
      <c r="AE57" s="155">
        <f t="shared" si="1"/>
        <v>2029384.0200000003</v>
      </c>
      <c r="AF57" s="155">
        <f t="shared" si="4"/>
        <v>9143360.0500000007</v>
      </c>
      <c r="AG57" s="155">
        <f t="shared" si="5"/>
        <v>12230099.380000001</v>
      </c>
      <c r="AH57" s="155">
        <f t="shared" si="6"/>
        <v>9136979.6799999997</v>
      </c>
      <c r="AI57" s="155">
        <f t="shared" si="7"/>
        <v>13324964.83</v>
      </c>
      <c r="AJ57" s="155">
        <f t="shared" si="8"/>
        <v>14592997.270000001</v>
      </c>
      <c r="AK57" s="155">
        <f t="shared" si="9"/>
        <v>6999038.3500000006</v>
      </c>
      <c r="AL57" s="155">
        <f t="shared" si="10"/>
        <v>8812494.0999999996</v>
      </c>
      <c r="AM57" s="155">
        <f t="shared" si="11"/>
        <v>9127706.040000001</v>
      </c>
      <c r="AN57" s="155">
        <f t="shared" si="12"/>
        <v>8242202.3699999992</v>
      </c>
      <c r="AO57" s="155">
        <f t="shared" si="13"/>
        <v>12897300.639999997</v>
      </c>
      <c r="AP57" s="155">
        <f t="shared" si="2"/>
        <v>16867159.449999999</v>
      </c>
      <c r="AQ57" s="155">
        <f t="shared" si="3"/>
        <v>123403686.18000001</v>
      </c>
    </row>
    <row r="58" spans="2:43" x14ac:dyDescent="0.25">
      <c r="B58" s="10" t="s">
        <v>67</v>
      </c>
      <c r="C58" s="154">
        <v>113126560</v>
      </c>
      <c r="D58" s="154">
        <v>169827660.43999997</v>
      </c>
      <c r="E58" s="154">
        <v>6800720.9199999999</v>
      </c>
      <c r="F58" s="154">
        <v>6661405.2699999996</v>
      </c>
      <c r="G58" s="154">
        <v>9157582.3000000007</v>
      </c>
      <c r="H58" s="154">
        <v>6566925.9299999988</v>
      </c>
      <c r="I58" s="154">
        <v>8776828.3200000003</v>
      </c>
      <c r="J58" s="154">
        <v>13562461.43</v>
      </c>
      <c r="K58" s="154">
        <v>13417541.539999999</v>
      </c>
      <c r="L58" s="154">
        <v>16639444.400000002</v>
      </c>
      <c r="M58" s="154">
        <v>15207362.289999999</v>
      </c>
      <c r="N58" s="154">
        <v>15145309.359999999</v>
      </c>
      <c r="O58" s="154">
        <v>26273188.999999996</v>
      </c>
      <c r="P58" s="154">
        <v>22117432.269999996</v>
      </c>
      <c r="Q58" s="154">
        <v>160326203.02999997</v>
      </c>
      <c r="R58" s="75">
        <v>0</v>
      </c>
      <c r="S58" s="75">
        <v>0</v>
      </c>
      <c r="T58" s="75">
        <v>0</v>
      </c>
      <c r="U58" s="75">
        <v>0</v>
      </c>
      <c r="V58" s="75">
        <v>0</v>
      </c>
      <c r="W58" s="75">
        <v>0</v>
      </c>
      <c r="X58" s="75">
        <v>0</v>
      </c>
      <c r="Y58" s="75">
        <v>0</v>
      </c>
      <c r="Z58" s="75">
        <v>0</v>
      </c>
      <c r="AA58" s="75">
        <v>0</v>
      </c>
      <c r="AB58" s="75">
        <v>0</v>
      </c>
      <c r="AC58" s="75">
        <v>0</v>
      </c>
      <c r="AD58" s="75">
        <v>0</v>
      </c>
      <c r="AE58" s="155">
        <f t="shared" si="1"/>
        <v>6800720.9199999999</v>
      </c>
      <c r="AF58" s="155">
        <f t="shared" si="4"/>
        <v>6661405.2699999996</v>
      </c>
      <c r="AG58" s="155">
        <f t="shared" si="5"/>
        <v>9157582.3000000007</v>
      </c>
      <c r="AH58" s="155">
        <f t="shared" si="6"/>
        <v>6566925.9299999988</v>
      </c>
      <c r="AI58" s="155">
        <f t="shared" si="7"/>
        <v>8776828.3200000003</v>
      </c>
      <c r="AJ58" s="155">
        <f t="shared" si="8"/>
        <v>13562461.43</v>
      </c>
      <c r="AK58" s="155">
        <f t="shared" si="9"/>
        <v>13417541.539999999</v>
      </c>
      <c r="AL58" s="155">
        <f t="shared" si="10"/>
        <v>16639444.400000002</v>
      </c>
      <c r="AM58" s="155">
        <f t="shared" si="11"/>
        <v>15207362.289999999</v>
      </c>
      <c r="AN58" s="155">
        <f t="shared" si="12"/>
        <v>15145309.359999999</v>
      </c>
      <c r="AO58" s="155">
        <f t="shared" si="13"/>
        <v>26273188.999999996</v>
      </c>
      <c r="AP58" s="155">
        <f t="shared" si="2"/>
        <v>22117432.269999996</v>
      </c>
      <c r="AQ58" s="155">
        <f t="shared" si="3"/>
        <v>160326203.02999997</v>
      </c>
    </row>
    <row r="59" spans="2:43" x14ac:dyDescent="0.25">
      <c r="B59" s="10" t="s">
        <v>68</v>
      </c>
      <c r="C59" s="154">
        <v>75000000</v>
      </c>
      <c r="D59" s="154">
        <v>75000000</v>
      </c>
      <c r="E59" s="154">
        <v>2717125.27</v>
      </c>
      <c r="F59" s="154">
        <v>3587283.2399999998</v>
      </c>
      <c r="G59" s="154">
        <v>3867331.1000000006</v>
      </c>
      <c r="H59" s="154">
        <v>3132932.94</v>
      </c>
      <c r="I59" s="154">
        <v>3638749.7800000003</v>
      </c>
      <c r="J59" s="154">
        <v>4959831.57</v>
      </c>
      <c r="K59" s="154">
        <v>3209127.3800000008</v>
      </c>
      <c r="L59" s="154">
        <v>3681666.55</v>
      </c>
      <c r="M59" s="154">
        <v>4081548.42</v>
      </c>
      <c r="N59" s="154">
        <v>3488755.5099999993</v>
      </c>
      <c r="O59" s="154">
        <v>6170383.6899999995</v>
      </c>
      <c r="P59" s="154">
        <v>6393990.8499999996</v>
      </c>
      <c r="Q59" s="154">
        <v>48928726.300000004</v>
      </c>
      <c r="R59" s="75">
        <v>0</v>
      </c>
      <c r="S59" s="75">
        <v>0</v>
      </c>
      <c r="T59" s="75">
        <v>0</v>
      </c>
      <c r="U59" s="75">
        <v>0</v>
      </c>
      <c r="V59" s="75">
        <v>0</v>
      </c>
      <c r="W59" s="75">
        <v>0</v>
      </c>
      <c r="X59" s="75">
        <v>0</v>
      </c>
      <c r="Y59" s="75">
        <v>0</v>
      </c>
      <c r="Z59" s="75">
        <v>0</v>
      </c>
      <c r="AA59" s="75">
        <v>0</v>
      </c>
      <c r="AB59" s="75">
        <v>0</v>
      </c>
      <c r="AC59" s="75">
        <v>0</v>
      </c>
      <c r="AD59" s="75">
        <v>0</v>
      </c>
      <c r="AE59" s="155">
        <f t="shared" si="1"/>
        <v>2717125.27</v>
      </c>
      <c r="AF59" s="155">
        <f t="shared" si="4"/>
        <v>3587283.2399999998</v>
      </c>
      <c r="AG59" s="155">
        <f t="shared" si="5"/>
        <v>3867331.1000000006</v>
      </c>
      <c r="AH59" s="155">
        <f t="shared" si="6"/>
        <v>3132932.94</v>
      </c>
      <c r="AI59" s="155">
        <f t="shared" si="7"/>
        <v>3638749.7800000003</v>
      </c>
      <c r="AJ59" s="155">
        <f t="shared" si="8"/>
        <v>4959831.57</v>
      </c>
      <c r="AK59" s="155">
        <f t="shared" si="9"/>
        <v>3209127.3800000008</v>
      </c>
      <c r="AL59" s="155">
        <f t="shared" si="10"/>
        <v>3681666.55</v>
      </c>
      <c r="AM59" s="155">
        <f t="shared" si="11"/>
        <v>4081548.42</v>
      </c>
      <c r="AN59" s="155">
        <f t="shared" si="12"/>
        <v>3488755.5099999993</v>
      </c>
      <c r="AO59" s="155">
        <f t="shared" si="13"/>
        <v>6170383.6899999995</v>
      </c>
      <c r="AP59" s="155">
        <f t="shared" si="2"/>
        <v>6393990.8499999996</v>
      </c>
      <c r="AQ59" s="155">
        <f t="shared" si="3"/>
        <v>48928726.300000004</v>
      </c>
    </row>
    <row r="60" spans="2:43" x14ac:dyDescent="0.25">
      <c r="B60" s="10" t="s">
        <v>77</v>
      </c>
      <c r="C60" s="154">
        <v>152052018</v>
      </c>
      <c r="D60" s="154">
        <v>169052018</v>
      </c>
      <c r="E60" s="75">
        <v>0</v>
      </c>
      <c r="F60" s="75">
        <v>0</v>
      </c>
      <c r="G60" s="75">
        <v>0</v>
      </c>
      <c r="H60" s="75">
        <v>0</v>
      </c>
      <c r="I60" s="75">
        <v>0</v>
      </c>
      <c r="J60" s="75">
        <v>0</v>
      </c>
      <c r="K60" s="75">
        <v>0</v>
      </c>
      <c r="L60" s="75">
        <v>0</v>
      </c>
      <c r="M60" s="75">
        <v>0</v>
      </c>
      <c r="N60" s="75">
        <v>0</v>
      </c>
      <c r="O60" s="75">
        <v>0</v>
      </c>
      <c r="P60" s="75">
        <v>0</v>
      </c>
      <c r="Q60" s="75">
        <v>0</v>
      </c>
      <c r="R60" s="75">
        <v>0</v>
      </c>
      <c r="S60" s="75">
        <v>0</v>
      </c>
      <c r="T60" s="75">
        <v>0</v>
      </c>
      <c r="U60" s="75">
        <v>0</v>
      </c>
      <c r="V60" s="75">
        <v>0</v>
      </c>
      <c r="W60" s="75">
        <v>0</v>
      </c>
      <c r="X60" s="75">
        <v>0</v>
      </c>
      <c r="Y60" s="75">
        <v>0</v>
      </c>
      <c r="Z60" s="75">
        <v>0</v>
      </c>
      <c r="AA60" s="75">
        <v>0</v>
      </c>
      <c r="AB60" s="75">
        <v>0</v>
      </c>
      <c r="AC60" s="75">
        <v>0</v>
      </c>
      <c r="AD60" s="75">
        <v>0</v>
      </c>
      <c r="AE60" s="54">
        <f t="shared" si="1"/>
        <v>0</v>
      </c>
      <c r="AF60" s="54">
        <f t="shared" si="4"/>
        <v>0</v>
      </c>
      <c r="AG60" s="54">
        <f t="shared" si="5"/>
        <v>0</v>
      </c>
      <c r="AH60" s="54">
        <f t="shared" si="6"/>
        <v>0</v>
      </c>
      <c r="AI60" s="54">
        <f t="shared" si="7"/>
        <v>0</v>
      </c>
      <c r="AJ60" s="54">
        <f t="shared" si="8"/>
        <v>0</v>
      </c>
      <c r="AK60" s="54">
        <f t="shared" si="9"/>
        <v>0</v>
      </c>
      <c r="AL60" s="54">
        <f t="shared" si="10"/>
        <v>0</v>
      </c>
      <c r="AM60" s="54">
        <f t="shared" si="11"/>
        <v>0</v>
      </c>
      <c r="AN60" s="54">
        <f t="shared" si="12"/>
        <v>0</v>
      </c>
      <c r="AO60" s="54">
        <f t="shared" si="13"/>
        <v>0</v>
      </c>
      <c r="AP60" s="54">
        <f t="shared" si="2"/>
        <v>0</v>
      </c>
      <c r="AQ60" s="54">
        <f t="shared" si="3"/>
        <v>0</v>
      </c>
    </row>
    <row r="61" spans="2:43" x14ac:dyDescent="0.25">
      <c r="B61" s="10" t="s">
        <v>82</v>
      </c>
      <c r="C61" s="154">
        <v>98406008</v>
      </c>
      <c r="D61" s="154">
        <v>98406008.000000015</v>
      </c>
      <c r="E61" s="154">
        <v>4618152.9799999995</v>
      </c>
      <c r="F61" s="154">
        <v>4711424.459999999</v>
      </c>
      <c r="G61" s="154">
        <v>8778922.8699999992</v>
      </c>
      <c r="H61" s="154">
        <v>4133688.87</v>
      </c>
      <c r="I61" s="154">
        <v>4622819.8999999994</v>
      </c>
      <c r="J61" s="154">
        <v>6840706.5599999996</v>
      </c>
      <c r="K61" s="154">
        <v>4932240.75</v>
      </c>
      <c r="L61" s="154">
        <v>6973962.7200000007</v>
      </c>
      <c r="M61" s="154">
        <v>13045220.07</v>
      </c>
      <c r="N61" s="154">
        <v>7197939.6400000006</v>
      </c>
      <c r="O61" s="154">
        <v>12962658.280000001</v>
      </c>
      <c r="P61" s="154">
        <v>16206363.839999998</v>
      </c>
      <c r="Q61" s="154">
        <v>95024100.939999998</v>
      </c>
      <c r="R61" s="75">
        <v>0</v>
      </c>
      <c r="S61" s="75">
        <v>0</v>
      </c>
      <c r="T61" s="75">
        <v>0</v>
      </c>
      <c r="U61" s="75">
        <v>0</v>
      </c>
      <c r="V61" s="75">
        <v>0</v>
      </c>
      <c r="W61" s="75">
        <v>0</v>
      </c>
      <c r="X61" s="75">
        <v>0</v>
      </c>
      <c r="Y61" s="75">
        <v>0</v>
      </c>
      <c r="Z61" s="75">
        <v>0</v>
      </c>
      <c r="AA61" s="75">
        <v>0</v>
      </c>
      <c r="AB61" s="75">
        <v>0</v>
      </c>
      <c r="AC61" s="75">
        <v>0</v>
      </c>
      <c r="AD61" s="75">
        <v>0</v>
      </c>
      <c r="AE61" s="155">
        <f t="shared" si="1"/>
        <v>4618152.9799999995</v>
      </c>
      <c r="AF61" s="155">
        <f t="shared" si="4"/>
        <v>4711424.459999999</v>
      </c>
      <c r="AG61" s="155">
        <f t="shared" si="5"/>
        <v>8778922.8699999992</v>
      </c>
      <c r="AH61" s="155">
        <f t="shared" si="6"/>
        <v>4133688.87</v>
      </c>
      <c r="AI61" s="155">
        <f t="shared" si="7"/>
        <v>4622819.8999999994</v>
      </c>
      <c r="AJ61" s="155">
        <f t="shared" si="8"/>
        <v>6840706.5599999996</v>
      </c>
      <c r="AK61" s="155">
        <f t="shared" si="9"/>
        <v>4932240.75</v>
      </c>
      <c r="AL61" s="155">
        <f t="shared" si="10"/>
        <v>6973962.7200000007</v>
      </c>
      <c r="AM61" s="155">
        <f t="shared" si="11"/>
        <v>13045220.07</v>
      </c>
      <c r="AN61" s="155">
        <f t="shared" si="12"/>
        <v>7197939.6400000006</v>
      </c>
      <c r="AO61" s="155">
        <f t="shared" si="13"/>
        <v>12962658.280000001</v>
      </c>
      <c r="AP61" s="155">
        <f t="shared" si="2"/>
        <v>16206363.839999998</v>
      </c>
      <c r="AQ61" s="155">
        <f t="shared" si="3"/>
        <v>95024100.939999998</v>
      </c>
    </row>
    <row r="62" spans="2:43" x14ac:dyDescent="0.25">
      <c r="B62" s="10" t="s">
        <v>83</v>
      </c>
      <c r="C62" s="154">
        <v>125939092</v>
      </c>
      <c r="D62" s="154">
        <v>125939092</v>
      </c>
      <c r="E62" s="154">
        <v>4520307.12</v>
      </c>
      <c r="F62" s="154">
        <v>4102346.8200000003</v>
      </c>
      <c r="G62" s="154">
        <v>11852250.58</v>
      </c>
      <c r="H62" s="154">
        <v>4486485.0600000005</v>
      </c>
      <c r="I62" s="154">
        <v>5055296.7699999996</v>
      </c>
      <c r="J62" s="154">
        <v>6578966.0299999993</v>
      </c>
      <c r="K62" s="154">
        <v>4218780.12</v>
      </c>
      <c r="L62" s="154">
        <v>6335177.0699999994</v>
      </c>
      <c r="M62" s="154">
        <v>15101825.870000001</v>
      </c>
      <c r="N62" s="154">
        <v>5366794.8100000005</v>
      </c>
      <c r="O62" s="154">
        <v>15943596.060000002</v>
      </c>
      <c r="P62" s="154">
        <v>16794275.309999999</v>
      </c>
      <c r="Q62" s="154">
        <v>100356101.62</v>
      </c>
      <c r="R62" s="75">
        <v>0</v>
      </c>
      <c r="S62" s="75">
        <v>0</v>
      </c>
      <c r="T62" s="75">
        <v>0</v>
      </c>
      <c r="U62" s="75">
        <v>0</v>
      </c>
      <c r="V62" s="75">
        <v>0</v>
      </c>
      <c r="W62" s="75">
        <v>0</v>
      </c>
      <c r="X62" s="75">
        <v>0</v>
      </c>
      <c r="Y62" s="75">
        <v>0</v>
      </c>
      <c r="Z62" s="75">
        <v>0</v>
      </c>
      <c r="AA62" s="75">
        <v>0</v>
      </c>
      <c r="AB62" s="75">
        <v>0</v>
      </c>
      <c r="AC62" s="75">
        <v>0</v>
      </c>
      <c r="AD62" s="75">
        <v>0</v>
      </c>
      <c r="AE62" s="155">
        <f t="shared" si="1"/>
        <v>4520307.12</v>
      </c>
      <c r="AF62" s="155">
        <f t="shared" si="4"/>
        <v>4102346.8200000003</v>
      </c>
      <c r="AG62" s="155">
        <f t="shared" si="5"/>
        <v>11852250.58</v>
      </c>
      <c r="AH62" s="155">
        <f t="shared" si="6"/>
        <v>4486485.0600000005</v>
      </c>
      <c r="AI62" s="155">
        <f t="shared" si="7"/>
        <v>5055296.7699999996</v>
      </c>
      <c r="AJ62" s="155">
        <f t="shared" si="8"/>
        <v>6578966.0299999993</v>
      </c>
      <c r="AK62" s="155">
        <f t="shared" si="9"/>
        <v>4218780.12</v>
      </c>
      <c r="AL62" s="155">
        <f t="shared" si="10"/>
        <v>6335177.0699999994</v>
      </c>
      <c r="AM62" s="155">
        <f t="shared" si="11"/>
        <v>15101825.870000001</v>
      </c>
      <c r="AN62" s="155">
        <f t="shared" si="12"/>
        <v>5366794.8100000005</v>
      </c>
      <c r="AO62" s="155">
        <f t="shared" si="13"/>
        <v>15943596.060000002</v>
      </c>
      <c r="AP62" s="155">
        <f t="shared" si="2"/>
        <v>16794275.309999999</v>
      </c>
      <c r="AQ62" s="155">
        <f t="shared" si="3"/>
        <v>100356101.62</v>
      </c>
    </row>
    <row r="63" spans="2:43" x14ac:dyDescent="0.25">
      <c r="B63" s="10" t="s">
        <v>84</v>
      </c>
      <c r="C63" s="154">
        <v>55905842</v>
      </c>
      <c r="D63" s="154">
        <v>55905842</v>
      </c>
      <c r="E63" s="154">
        <v>2711083.0100000002</v>
      </c>
      <c r="F63" s="154">
        <v>3067265.56</v>
      </c>
      <c r="G63" s="154">
        <v>3982065.62</v>
      </c>
      <c r="H63" s="154">
        <v>3780445.5500000003</v>
      </c>
      <c r="I63" s="154">
        <v>3409671.58</v>
      </c>
      <c r="J63" s="154">
        <v>3542765.5100000002</v>
      </c>
      <c r="K63" s="154">
        <v>3443092.41</v>
      </c>
      <c r="L63" s="154">
        <v>4290893.87</v>
      </c>
      <c r="M63" s="154">
        <v>3982989.0600000005</v>
      </c>
      <c r="N63" s="154">
        <v>4304556.4400000004</v>
      </c>
      <c r="O63" s="154">
        <v>7889980.6000000006</v>
      </c>
      <c r="P63" s="154">
        <v>10360864.33</v>
      </c>
      <c r="Q63" s="154">
        <v>54765673.540000007</v>
      </c>
      <c r="R63" s="75">
        <v>0</v>
      </c>
      <c r="S63" s="75">
        <v>0</v>
      </c>
      <c r="T63" s="75">
        <v>0</v>
      </c>
      <c r="U63" s="75">
        <v>0</v>
      </c>
      <c r="V63" s="75">
        <v>0</v>
      </c>
      <c r="W63" s="75">
        <v>0</v>
      </c>
      <c r="X63" s="75">
        <v>0</v>
      </c>
      <c r="Y63" s="75">
        <v>0</v>
      </c>
      <c r="Z63" s="75">
        <v>0</v>
      </c>
      <c r="AA63" s="75">
        <v>0</v>
      </c>
      <c r="AB63" s="75">
        <v>0</v>
      </c>
      <c r="AC63" s="75">
        <v>0</v>
      </c>
      <c r="AD63" s="75">
        <v>0</v>
      </c>
      <c r="AE63" s="155">
        <f t="shared" si="1"/>
        <v>2711083.0100000002</v>
      </c>
      <c r="AF63" s="155">
        <f t="shared" si="4"/>
        <v>3067265.56</v>
      </c>
      <c r="AG63" s="155">
        <f t="shared" si="5"/>
        <v>3982065.62</v>
      </c>
      <c r="AH63" s="155">
        <f t="shared" si="6"/>
        <v>3780445.5500000003</v>
      </c>
      <c r="AI63" s="155">
        <f t="shared" si="7"/>
        <v>3409671.58</v>
      </c>
      <c r="AJ63" s="155">
        <f t="shared" si="8"/>
        <v>3542765.5100000002</v>
      </c>
      <c r="AK63" s="155">
        <f t="shared" si="9"/>
        <v>3443092.41</v>
      </c>
      <c r="AL63" s="155">
        <f t="shared" si="10"/>
        <v>4290893.87</v>
      </c>
      <c r="AM63" s="155">
        <f t="shared" si="11"/>
        <v>3982989.0600000005</v>
      </c>
      <c r="AN63" s="155">
        <f t="shared" si="12"/>
        <v>4304556.4400000004</v>
      </c>
      <c r="AO63" s="155">
        <f t="shared" si="13"/>
        <v>7889980.6000000006</v>
      </c>
      <c r="AP63" s="155">
        <f t="shared" si="2"/>
        <v>10360864.33</v>
      </c>
      <c r="AQ63" s="155">
        <f t="shared" si="3"/>
        <v>54765673.540000007</v>
      </c>
    </row>
    <row r="64" spans="2:43" x14ac:dyDescent="0.25">
      <c r="B64" s="10" t="s">
        <v>96</v>
      </c>
      <c r="C64" s="154">
        <v>12000000</v>
      </c>
      <c r="D64" s="154">
        <v>12000000</v>
      </c>
      <c r="E64" s="75">
        <v>0</v>
      </c>
      <c r="F64" s="75">
        <v>0</v>
      </c>
      <c r="G64" s="75">
        <v>0</v>
      </c>
      <c r="H64" s="75">
        <v>0</v>
      </c>
      <c r="I64" s="75">
        <v>0</v>
      </c>
      <c r="J64" s="75">
        <v>0</v>
      </c>
      <c r="K64" s="75">
        <v>0</v>
      </c>
      <c r="L64" s="75">
        <v>0</v>
      </c>
      <c r="M64" s="75">
        <v>0</v>
      </c>
      <c r="N64" s="75">
        <v>0</v>
      </c>
      <c r="O64" s="75">
        <v>0</v>
      </c>
      <c r="P64" s="75">
        <v>0</v>
      </c>
      <c r="Q64" s="75">
        <v>0</v>
      </c>
      <c r="R64" s="75">
        <v>0</v>
      </c>
      <c r="S64" s="75">
        <v>0</v>
      </c>
      <c r="T64" s="75">
        <v>0</v>
      </c>
      <c r="U64" s="75">
        <v>0</v>
      </c>
      <c r="V64" s="75">
        <v>0</v>
      </c>
      <c r="W64" s="75">
        <v>0</v>
      </c>
      <c r="X64" s="75">
        <v>0</v>
      </c>
      <c r="Y64" s="75">
        <v>0</v>
      </c>
      <c r="Z64" s="75">
        <v>0</v>
      </c>
      <c r="AA64" s="75">
        <v>0</v>
      </c>
      <c r="AB64" s="75">
        <v>0</v>
      </c>
      <c r="AC64" s="75">
        <v>0</v>
      </c>
      <c r="AD64" s="75">
        <v>0</v>
      </c>
      <c r="AE64" s="54">
        <f t="shared" si="1"/>
        <v>0</v>
      </c>
      <c r="AF64" s="54">
        <f t="shared" si="4"/>
        <v>0</v>
      </c>
      <c r="AG64" s="54">
        <f t="shared" si="5"/>
        <v>0</v>
      </c>
      <c r="AH64" s="54">
        <f t="shared" si="6"/>
        <v>0</v>
      </c>
      <c r="AI64" s="54">
        <f t="shared" si="7"/>
        <v>0</v>
      </c>
      <c r="AJ64" s="54">
        <f t="shared" si="8"/>
        <v>0</v>
      </c>
      <c r="AK64" s="54">
        <f t="shared" si="9"/>
        <v>0</v>
      </c>
      <c r="AL64" s="54">
        <f t="shared" si="10"/>
        <v>0</v>
      </c>
      <c r="AM64" s="54">
        <f t="shared" si="11"/>
        <v>0</v>
      </c>
      <c r="AN64" s="54">
        <f t="shared" si="12"/>
        <v>0</v>
      </c>
      <c r="AO64" s="54">
        <f t="shared" si="13"/>
        <v>0</v>
      </c>
      <c r="AP64" s="54">
        <f t="shared" si="2"/>
        <v>0</v>
      </c>
      <c r="AQ64" s="54">
        <f t="shared" si="3"/>
        <v>0</v>
      </c>
    </row>
    <row r="65" spans="1:43" x14ac:dyDescent="0.25">
      <c r="B65" s="10" t="s">
        <v>85</v>
      </c>
      <c r="C65" s="154">
        <v>42918317</v>
      </c>
      <c r="D65" s="154">
        <v>42918317</v>
      </c>
      <c r="E65" s="154">
        <v>2251174.85</v>
      </c>
      <c r="F65" s="154">
        <v>2932609.7</v>
      </c>
      <c r="G65" s="154">
        <v>2917398.43</v>
      </c>
      <c r="H65" s="154">
        <v>2810533.71</v>
      </c>
      <c r="I65" s="154">
        <v>2507578.63</v>
      </c>
      <c r="J65" s="154">
        <v>3450258.5600000005</v>
      </c>
      <c r="K65" s="154">
        <v>2954902.51</v>
      </c>
      <c r="L65" s="154">
        <v>2765818.55</v>
      </c>
      <c r="M65" s="154">
        <v>2765740.82</v>
      </c>
      <c r="N65" s="154">
        <v>2973450.6199999996</v>
      </c>
      <c r="O65" s="154">
        <v>4926193.1399999997</v>
      </c>
      <c r="P65" s="154">
        <v>5846223.5099999998</v>
      </c>
      <c r="Q65" s="154">
        <v>39101883.030000001</v>
      </c>
      <c r="R65" s="75">
        <v>0</v>
      </c>
      <c r="S65" s="75">
        <v>0</v>
      </c>
      <c r="T65" s="75">
        <v>0</v>
      </c>
      <c r="U65" s="75">
        <v>0</v>
      </c>
      <c r="V65" s="75">
        <v>0</v>
      </c>
      <c r="W65" s="75">
        <v>0</v>
      </c>
      <c r="X65" s="75">
        <v>0</v>
      </c>
      <c r="Y65" s="75">
        <v>0</v>
      </c>
      <c r="Z65" s="75">
        <v>0</v>
      </c>
      <c r="AA65" s="75">
        <v>0</v>
      </c>
      <c r="AB65" s="75">
        <v>0</v>
      </c>
      <c r="AC65" s="75">
        <v>0</v>
      </c>
      <c r="AD65" s="75">
        <v>0</v>
      </c>
      <c r="AE65" s="155">
        <f t="shared" si="1"/>
        <v>2251174.85</v>
      </c>
      <c r="AF65" s="155">
        <f t="shared" si="4"/>
        <v>2932609.7</v>
      </c>
      <c r="AG65" s="155">
        <f t="shared" si="5"/>
        <v>2917398.43</v>
      </c>
      <c r="AH65" s="155">
        <f t="shared" si="6"/>
        <v>2810533.71</v>
      </c>
      <c r="AI65" s="155">
        <f t="shared" si="7"/>
        <v>2507578.63</v>
      </c>
      <c r="AJ65" s="155">
        <f t="shared" si="8"/>
        <v>3450258.5600000005</v>
      </c>
      <c r="AK65" s="155">
        <f t="shared" si="9"/>
        <v>2954902.51</v>
      </c>
      <c r="AL65" s="155">
        <f t="shared" si="10"/>
        <v>2765818.55</v>
      </c>
      <c r="AM65" s="155">
        <f t="shared" si="11"/>
        <v>2765740.82</v>
      </c>
      <c r="AN65" s="155">
        <f t="shared" si="12"/>
        <v>2973450.6199999996</v>
      </c>
      <c r="AO65" s="155">
        <f t="shared" si="13"/>
        <v>4926193.1399999997</v>
      </c>
      <c r="AP65" s="155">
        <f t="shared" si="2"/>
        <v>5846223.5099999998</v>
      </c>
      <c r="AQ65" s="155">
        <f t="shared" si="3"/>
        <v>39101883.030000001</v>
      </c>
    </row>
    <row r="66" spans="1:43" x14ac:dyDescent="0.25">
      <c r="B66" s="10" t="s">
        <v>86</v>
      </c>
      <c r="C66" s="154">
        <v>31695447329</v>
      </c>
      <c r="D66" s="154">
        <v>34495659823</v>
      </c>
      <c r="E66" s="154">
        <v>1748492086.7600002</v>
      </c>
      <c r="F66" s="154">
        <v>2019543386.8000002</v>
      </c>
      <c r="G66" s="154">
        <v>2601066571.6399989</v>
      </c>
      <c r="H66" s="154">
        <v>2342258781.48</v>
      </c>
      <c r="I66" s="154">
        <v>2297628643.4900002</v>
      </c>
      <c r="J66" s="154">
        <v>2396700422.8299999</v>
      </c>
      <c r="K66" s="154">
        <v>2266171452.77</v>
      </c>
      <c r="L66" s="154">
        <v>2235898208.769999</v>
      </c>
      <c r="M66" s="154">
        <v>2512163379.8699994</v>
      </c>
      <c r="N66" s="154">
        <v>2710530413.3900003</v>
      </c>
      <c r="O66" s="154">
        <v>2773214519.04</v>
      </c>
      <c r="P66" s="154">
        <v>4583548140.3499994</v>
      </c>
      <c r="Q66" s="154">
        <v>30487216007.190006</v>
      </c>
      <c r="R66" s="75">
        <v>0</v>
      </c>
      <c r="S66" s="75">
        <v>0</v>
      </c>
      <c r="T66" s="75">
        <v>0</v>
      </c>
      <c r="U66" s="75">
        <v>0</v>
      </c>
      <c r="V66" s="75">
        <v>0</v>
      </c>
      <c r="W66" s="75">
        <v>0</v>
      </c>
      <c r="X66" s="75">
        <v>0</v>
      </c>
      <c r="Y66" s="75">
        <v>0</v>
      </c>
      <c r="Z66" s="75">
        <v>0</v>
      </c>
      <c r="AA66" s="75">
        <v>0</v>
      </c>
      <c r="AB66" s="75">
        <v>0</v>
      </c>
      <c r="AC66" s="75">
        <v>0</v>
      </c>
      <c r="AD66" s="75">
        <v>0</v>
      </c>
      <c r="AE66" s="155">
        <f t="shared" si="1"/>
        <v>1748492086.7600002</v>
      </c>
      <c r="AF66" s="155">
        <f t="shared" si="4"/>
        <v>2019543386.8000002</v>
      </c>
      <c r="AG66" s="155">
        <f t="shared" si="5"/>
        <v>2601066571.6399989</v>
      </c>
      <c r="AH66" s="155">
        <f t="shared" si="6"/>
        <v>2342258781.48</v>
      </c>
      <c r="AI66" s="155">
        <f t="shared" si="7"/>
        <v>2297628643.4900002</v>
      </c>
      <c r="AJ66" s="155">
        <f t="shared" si="8"/>
        <v>2396700422.8299999</v>
      </c>
      <c r="AK66" s="155">
        <f t="shared" si="9"/>
        <v>2266171452.77</v>
      </c>
      <c r="AL66" s="155">
        <f t="shared" si="10"/>
        <v>2235898208.769999</v>
      </c>
      <c r="AM66" s="155">
        <f t="shared" si="11"/>
        <v>2512163379.8699994</v>
      </c>
      <c r="AN66" s="155">
        <f t="shared" si="12"/>
        <v>2710530413.3900003</v>
      </c>
      <c r="AO66" s="155">
        <f t="shared" si="13"/>
        <v>2773214519.04</v>
      </c>
      <c r="AP66" s="155">
        <f t="shared" si="2"/>
        <v>4583548140.3499994</v>
      </c>
      <c r="AQ66" s="155">
        <f t="shared" si="3"/>
        <v>30487216007.190006</v>
      </c>
    </row>
    <row r="67" spans="1:43" x14ac:dyDescent="0.25">
      <c r="B67" s="10" t="s">
        <v>87</v>
      </c>
      <c r="C67" s="154">
        <v>50000000</v>
      </c>
      <c r="D67" s="154">
        <v>50371200</v>
      </c>
      <c r="E67" s="154">
        <v>2512548.56</v>
      </c>
      <c r="F67" s="154">
        <v>2648683.35</v>
      </c>
      <c r="G67" s="154">
        <v>3377670.3600000003</v>
      </c>
      <c r="H67" s="154">
        <v>3147283.46</v>
      </c>
      <c r="I67" s="154">
        <v>3341040.56</v>
      </c>
      <c r="J67" s="154">
        <v>2939827.96</v>
      </c>
      <c r="K67" s="154">
        <v>3016578.8800000004</v>
      </c>
      <c r="L67" s="154">
        <v>5482033.3199999994</v>
      </c>
      <c r="M67" s="154">
        <v>3655374.7299999995</v>
      </c>
      <c r="N67" s="154">
        <v>3659729.15</v>
      </c>
      <c r="O67" s="154">
        <v>4142023.6199999996</v>
      </c>
      <c r="P67" s="154">
        <v>9810151.3200000003</v>
      </c>
      <c r="Q67" s="154">
        <v>47732945.269999996</v>
      </c>
      <c r="R67" s="75">
        <v>0</v>
      </c>
      <c r="S67" s="75">
        <v>0</v>
      </c>
      <c r="T67" s="75">
        <v>0</v>
      </c>
      <c r="U67" s="75">
        <v>0</v>
      </c>
      <c r="V67" s="75">
        <v>0</v>
      </c>
      <c r="W67" s="75">
        <v>0</v>
      </c>
      <c r="X67" s="75">
        <v>0</v>
      </c>
      <c r="Y67" s="75">
        <v>0</v>
      </c>
      <c r="Z67" s="75">
        <v>0</v>
      </c>
      <c r="AA67" s="75">
        <v>0</v>
      </c>
      <c r="AB67" s="75">
        <v>0</v>
      </c>
      <c r="AC67" s="75">
        <v>0</v>
      </c>
      <c r="AD67" s="75">
        <v>0</v>
      </c>
      <c r="AE67" s="155">
        <f t="shared" si="1"/>
        <v>2512548.56</v>
      </c>
      <c r="AF67" s="155">
        <f t="shared" si="4"/>
        <v>2648683.35</v>
      </c>
      <c r="AG67" s="155">
        <f t="shared" si="5"/>
        <v>3377670.3600000003</v>
      </c>
      <c r="AH67" s="155">
        <f t="shared" si="6"/>
        <v>3147283.46</v>
      </c>
      <c r="AI67" s="155">
        <f t="shared" si="7"/>
        <v>3341040.56</v>
      </c>
      <c r="AJ67" s="155">
        <f t="shared" si="8"/>
        <v>2939827.96</v>
      </c>
      <c r="AK67" s="155">
        <f t="shared" si="9"/>
        <v>3016578.8800000004</v>
      </c>
      <c r="AL67" s="155">
        <f t="shared" si="10"/>
        <v>5482033.3199999994</v>
      </c>
      <c r="AM67" s="155">
        <f t="shared" si="11"/>
        <v>3655374.7299999995</v>
      </c>
      <c r="AN67" s="155">
        <f t="shared" si="12"/>
        <v>3659729.15</v>
      </c>
      <c r="AO67" s="155">
        <f t="shared" si="13"/>
        <v>4142023.6199999996</v>
      </c>
      <c r="AP67" s="155">
        <f t="shared" si="2"/>
        <v>9810151.3200000003</v>
      </c>
      <c r="AQ67" s="155">
        <f t="shared" si="3"/>
        <v>47732945.269999996</v>
      </c>
    </row>
    <row r="68" spans="1:43" x14ac:dyDescent="0.25">
      <c r="B68" s="10" t="s">
        <v>97</v>
      </c>
      <c r="C68" s="75">
        <v>0</v>
      </c>
      <c r="D68" s="154">
        <v>365115272.50999993</v>
      </c>
      <c r="E68" s="75">
        <v>0</v>
      </c>
      <c r="F68" s="75">
        <v>0</v>
      </c>
      <c r="G68" s="75">
        <v>0</v>
      </c>
      <c r="H68" s="75">
        <v>0</v>
      </c>
      <c r="I68" s="75">
        <v>0</v>
      </c>
      <c r="J68" s="75">
        <v>0</v>
      </c>
      <c r="K68" s="75">
        <v>0</v>
      </c>
      <c r="L68" s="154">
        <v>26309572.550000001</v>
      </c>
      <c r="M68" s="154">
        <v>30908352.280000001</v>
      </c>
      <c r="N68" s="154">
        <v>72361126.310000002</v>
      </c>
      <c r="O68" s="154">
        <v>73250497.899999991</v>
      </c>
      <c r="P68" s="154">
        <v>102215028.52999999</v>
      </c>
      <c r="Q68" s="154">
        <v>305044577.57000005</v>
      </c>
      <c r="R68" s="75">
        <v>0</v>
      </c>
      <c r="S68" s="75">
        <v>0</v>
      </c>
      <c r="T68" s="75">
        <v>0</v>
      </c>
      <c r="U68" s="75">
        <v>0</v>
      </c>
      <c r="V68" s="75">
        <v>0</v>
      </c>
      <c r="W68" s="75">
        <v>0</v>
      </c>
      <c r="X68" s="75">
        <v>0</v>
      </c>
      <c r="Y68" s="75">
        <v>0</v>
      </c>
      <c r="Z68" s="75">
        <v>0</v>
      </c>
      <c r="AA68" s="75">
        <v>0</v>
      </c>
      <c r="AB68" s="75">
        <v>0</v>
      </c>
      <c r="AC68" s="75">
        <v>0</v>
      </c>
      <c r="AD68" s="75">
        <v>0</v>
      </c>
      <c r="AE68" s="54">
        <f t="shared" si="1"/>
        <v>0</v>
      </c>
      <c r="AF68" s="54">
        <f t="shared" si="4"/>
        <v>0</v>
      </c>
      <c r="AG68" s="54">
        <f t="shared" si="5"/>
        <v>0</v>
      </c>
      <c r="AH68" s="54">
        <f t="shared" si="6"/>
        <v>0</v>
      </c>
      <c r="AI68" s="54">
        <f t="shared" si="7"/>
        <v>0</v>
      </c>
      <c r="AJ68" s="54">
        <f t="shared" si="8"/>
        <v>0</v>
      </c>
      <c r="AK68" s="54">
        <f t="shared" si="9"/>
        <v>0</v>
      </c>
      <c r="AL68" s="155">
        <f t="shared" si="10"/>
        <v>26309572.550000001</v>
      </c>
      <c r="AM68" s="155">
        <f t="shared" si="11"/>
        <v>30908352.280000001</v>
      </c>
      <c r="AN68" s="155">
        <f t="shared" si="12"/>
        <v>72361126.310000002</v>
      </c>
      <c r="AO68" s="155">
        <f t="shared" si="13"/>
        <v>73250497.899999991</v>
      </c>
      <c r="AP68" s="155">
        <f t="shared" si="2"/>
        <v>102215028.52999999</v>
      </c>
      <c r="AQ68" s="155">
        <f t="shared" si="3"/>
        <v>305044577.57000005</v>
      </c>
    </row>
    <row r="69" spans="1:43" x14ac:dyDescent="0.25">
      <c r="B69" s="94" t="s">
        <v>98</v>
      </c>
      <c r="C69" s="156">
        <f>SUM(C10:C68)</f>
        <v>78909677095</v>
      </c>
      <c r="D69" s="156">
        <f t="shared" ref="D69:AD69" si="14">SUM(D10:D68)</f>
        <v>84386303491.809998</v>
      </c>
      <c r="E69" s="157">
        <f t="shared" si="14"/>
        <v>2275035698.73</v>
      </c>
      <c r="F69" s="157">
        <f t="shared" si="14"/>
        <v>2866429628.5900002</v>
      </c>
      <c r="G69" s="157">
        <f t="shared" si="14"/>
        <v>3525931938.4399991</v>
      </c>
      <c r="H69" s="157">
        <f t="shared" si="14"/>
        <v>3178639490.1999998</v>
      </c>
      <c r="I69" s="157">
        <f t="shared" si="14"/>
        <v>3234918826.3200002</v>
      </c>
      <c r="J69" s="157">
        <f t="shared" si="14"/>
        <v>3393584649.9099998</v>
      </c>
      <c r="K69" s="157">
        <f t="shared" si="14"/>
        <v>2960451984.5499997</v>
      </c>
      <c r="L69" s="157">
        <f t="shared" si="14"/>
        <v>3550339563.1399994</v>
      </c>
      <c r="M69" s="157">
        <f t="shared" si="14"/>
        <v>3734620206.4699993</v>
      </c>
      <c r="N69" s="157">
        <f t="shared" si="14"/>
        <v>3841085399.0100002</v>
      </c>
      <c r="O69" s="157">
        <f t="shared" si="14"/>
        <v>3971043728.3600001</v>
      </c>
      <c r="P69" s="157">
        <f t="shared" si="14"/>
        <v>7728033075.4299994</v>
      </c>
      <c r="Q69" s="157">
        <f t="shared" si="14"/>
        <v>44260114189.150009</v>
      </c>
      <c r="R69" s="52">
        <f t="shared" si="14"/>
        <v>0</v>
      </c>
      <c r="S69" s="52">
        <f>SUM(S10:S68)</f>
        <v>0</v>
      </c>
      <c r="T69" s="158">
        <f t="shared" si="14"/>
        <v>140057445.46000001</v>
      </c>
      <c r="U69" s="52">
        <f t="shared" si="14"/>
        <v>0</v>
      </c>
      <c r="V69" s="158">
        <f t="shared" si="14"/>
        <v>9839000</v>
      </c>
      <c r="W69" s="158">
        <f t="shared" si="14"/>
        <v>84418308</v>
      </c>
      <c r="X69" s="52">
        <f t="shared" si="14"/>
        <v>0</v>
      </c>
      <c r="Y69" s="158">
        <f t="shared" si="14"/>
        <v>15685246</v>
      </c>
      <c r="Z69" s="158">
        <f t="shared" si="14"/>
        <v>478304130.43000001</v>
      </c>
      <c r="AA69" s="158">
        <f t="shared" si="14"/>
        <v>7789229</v>
      </c>
      <c r="AB69" s="158">
        <f t="shared" si="14"/>
        <v>124268093.33999999</v>
      </c>
      <c r="AC69" s="158">
        <f t="shared" si="14"/>
        <v>96373968.549999997</v>
      </c>
      <c r="AD69" s="158">
        <f t="shared" si="14"/>
        <v>956735420.78000009</v>
      </c>
      <c r="AE69" s="159">
        <f t="shared" si="1"/>
        <v>2275035698.73</v>
      </c>
      <c r="AF69" s="159">
        <f t="shared" si="1"/>
        <v>2866429628.5900002</v>
      </c>
      <c r="AG69" s="159">
        <f t="shared" si="1"/>
        <v>3665989383.8999991</v>
      </c>
      <c r="AH69" s="159">
        <f t="shared" si="1"/>
        <v>3178639490.1999998</v>
      </c>
      <c r="AI69" s="159">
        <f t="shared" si="1"/>
        <v>3244757826.3200002</v>
      </c>
      <c r="AJ69" s="159">
        <f t="shared" si="1"/>
        <v>3478002957.9099998</v>
      </c>
      <c r="AK69" s="159">
        <f t="shared" si="1"/>
        <v>2960451984.5499997</v>
      </c>
      <c r="AL69" s="159">
        <f t="shared" si="1"/>
        <v>3566024809.1399994</v>
      </c>
      <c r="AM69" s="159">
        <f t="shared" si="1"/>
        <v>4212924336.8999991</v>
      </c>
      <c r="AN69" s="159">
        <f t="shared" si="1"/>
        <v>3848874628.0100002</v>
      </c>
      <c r="AO69" s="159">
        <f t="shared" si="1"/>
        <v>4095311821.7000003</v>
      </c>
      <c r="AP69" s="159">
        <f t="shared" si="2"/>
        <v>7824407043.9799995</v>
      </c>
      <c r="AQ69" s="159">
        <f t="shared" si="3"/>
        <v>45216849609.930008</v>
      </c>
    </row>
    <row r="70" spans="1:43" x14ac:dyDescent="0.25">
      <c r="B70" s="25"/>
      <c r="C70" s="22"/>
      <c r="D70" s="22"/>
      <c r="E70" s="26"/>
      <c r="F70" s="19"/>
      <c r="G70" s="19"/>
      <c r="H70" s="19"/>
      <c r="I70" s="19"/>
      <c r="J70" s="19"/>
      <c r="K70" s="19"/>
      <c r="L70" s="19"/>
      <c r="M70" s="19"/>
      <c r="N70" s="19"/>
      <c r="O70" s="19"/>
      <c r="P70" s="19"/>
      <c r="Q70" s="19"/>
      <c r="R70" s="54"/>
      <c r="S70" s="54"/>
      <c r="T70" s="54"/>
      <c r="U70" s="54"/>
      <c r="V70" s="54"/>
      <c r="W70" s="54"/>
      <c r="X70" s="54"/>
      <c r="Y70" s="54"/>
      <c r="Z70" s="54"/>
      <c r="AA70" s="54"/>
      <c r="AB70" s="54"/>
      <c r="AC70" s="54"/>
      <c r="AD70" s="54"/>
    </row>
    <row r="71" spans="1:43" x14ac:dyDescent="0.25">
      <c r="B71" s="94" t="s">
        <v>70</v>
      </c>
      <c r="C71" s="24"/>
      <c r="D71" s="56"/>
      <c r="E71" s="13"/>
      <c r="F71" s="13"/>
      <c r="G71" s="13"/>
      <c r="H71" s="13"/>
      <c r="I71" s="13"/>
      <c r="J71" s="13"/>
      <c r="K71" s="13"/>
      <c r="L71" s="13"/>
      <c r="M71" s="13"/>
      <c r="N71" s="13"/>
      <c r="O71" s="13"/>
      <c r="P71" s="13"/>
      <c r="Q71" s="13"/>
      <c r="R71" s="55"/>
      <c r="S71" s="55"/>
      <c r="T71" s="55"/>
      <c r="U71" s="55"/>
      <c r="V71" s="55"/>
      <c r="W71" s="55"/>
      <c r="X71" s="55"/>
      <c r="Y71" s="55"/>
      <c r="Z71" s="55"/>
      <c r="AA71" s="55"/>
      <c r="AB71" s="55"/>
      <c r="AC71" s="55"/>
      <c r="AD71" s="55"/>
      <c r="AE71" s="53"/>
      <c r="AF71" s="53"/>
      <c r="AG71" s="53"/>
      <c r="AH71" s="53"/>
      <c r="AI71" s="53"/>
      <c r="AJ71" s="53"/>
      <c r="AK71" s="53"/>
      <c r="AL71" s="53"/>
      <c r="AM71" s="53"/>
      <c r="AN71" s="53"/>
      <c r="AO71" s="53"/>
      <c r="AP71" s="53"/>
      <c r="AQ71" s="53"/>
    </row>
    <row r="72" spans="1:43" x14ac:dyDescent="0.25">
      <c r="A72" s="10"/>
      <c r="B72" s="25" t="s">
        <v>28</v>
      </c>
      <c r="C72" s="22">
        <v>0</v>
      </c>
      <c r="D72" s="160">
        <v>27370473.129999999</v>
      </c>
      <c r="E72" s="22">
        <v>0</v>
      </c>
      <c r="F72" s="22">
        <v>0</v>
      </c>
      <c r="G72" s="22">
        <v>0</v>
      </c>
      <c r="H72" s="22">
        <v>0</v>
      </c>
      <c r="I72" s="22">
        <v>0</v>
      </c>
      <c r="J72" s="22">
        <v>0</v>
      </c>
      <c r="K72" s="22">
        <v>0</v>
      </c>
      <c r="L72" s="160">
        <v>3584253.8499999996</v>
      </c>
      <c r="M72" s="160">
        <v>2682938.59</v>
      </c>
      <c r="N72" s="160">
        <v>3011212.5</v>
      </c>
      <c r="O72" s="160">
        <v>978005.7</v>
      </c>
      <c r="P72" s="160">
        <v>15821883.849999998</v>
      </c>
      <c r="Q72" s="160">
        <v>26078294.489999998</v>
      </c>
      <c r="R72" s="22">
        <v>0</v>
      </c>
      <c r="S72" s="22">
        <v>0</v>
      </c>
      <c r="T72" s="22">
        <v>0</v>
      </c>
      <c r="U72" s="22">
        <v>0</v>
      </c>
      <c r="V72" s="22">
        <v>0</v>
      </c>
      <c r="W72" s="22">
        <v>0</v>
      </c>
      <c r="X72" s="22">
        <v>0</v>
      </c>
      <c r="Y72" s="22">
        <v>0</v>
      </c>
      <c r="Z72" s="22">
        <v>0</v>
      </c>
      <c r="AA72" s="22">
        <v>0</v>
      </c>
      <c r="AB72" s="22">
        <v>0</v>
      </c>
      <c r="AC72" s="22">
        <v>0</v>
      </c>
      <c r="AD72" s="22">
        <v>0</v>
      </c>
      <c r="AE72" s="14">
        <f>E72+R72</f>
        <v>0</v>
      </c>
      <c r="AF72" s="14">
        <f t="shared" ref="AF72:AQ86" si="15">F72+S72</f>
        <v>0</v>
      </c>
      <c r="AG72" s="14">
        <f t="shared" si="15"/>
        <v>0</v>
      </c>
      <c r="AH72" s="14">
        <f t="shared" si="15"/>
        <v>0</v>
      </c>
      <c r="AI72" s="14">
        <f t="shared" si="15"/>
        <v>0</v>
      </c>
      <c r="AJ72" s="14">
        <f t="shared" si="15"/>
        <v>0</v>
      </c>
      <c r="AK72" s="14">
        <f t="shared" si="15"/>
        <v>0</v>
      </c>
      <c r="AL72" s="161">
        <f t="shared" si="15"/>
        <v>3584253.8499999996</v>
      </c>
      <c r="AM72" s="161">
        <f t="shared" si="15"/>
        <v>2682938.59</v>
      </c>
      <c r="AN72" s="161">
        <f t="shared" si="15"/>
        <v>3011212.5</v>
      </c>
      <c r="AO72" s="161">
        <f t="shared" si="15"/>
        <v>978005.7</v>
      </c>
      <c r="AP72" s="161">
        <f t="shared" si="15"/>
        <v>15821883.849999998</v>
      </c>
      <c r="AQ72" s="161">
        <f t="shared" si="15"/>
        <v>26078294.489999998</v>
      </c>
    </row>
    <row r="73" spans="1:43" x14ac:dyDescent="0.25">
      <c r="A73" s="10"/>
      <c r="B73" s="25" t="s">
        <v>31</v>
      </c>
      <c r="C73" s="22">
        <v>0</v>
      </c>
      <c r="D73" s="160">
        <v>23876254</v>
      </c>
      <c r="E73" s="22">
        <v>0</v>
      </c>
      <c r="F73" s="22">
        <v>0</v>
      </c>
      <c r="G73" s="22">
        <v>0</v>
      </c>
      <c r="H73" s="22">
        <v>0</v>
      </c>
      <c r="I73" s="22">
        <v>0</v>
      </c>
      <c r="J73" s="22">
        <v>0</v>
      </c>
      <c r="K73" s="22">
        <v>0</v>
      </c>
      <c r="L73" s="22">
        <v>0</v>
      </c>
      <c r="M73" s="22">
        <v>0</v>
      </c>
      <c r="N73" s="22">
        <v>0</v>
      </c>
      <c r="O73" s="22">
        <v>0</v>
      </c>
      <c r="P73" s="160">
        <v>21465645.5</v>
      </c>
      <c r="Q73" s="160">
        <v>21465645.5</v>
      </c>
      <c r="R73" s="22">
        <v>0</v>
      </c>
      <c r="S73" s="22">
        <v>0</v>
      </c>
      <c r="T73" s="22">
        <v>0</v>
      </c>
      <c r="U73" s="22">
        <v>0</v>
      </c>
      <c r="V73" s="22">
        <v>0</v>
      </c>
      <c r="W73" s="22">
        <v>0</v>
      </c>
      <c r="X73" s="22">
        <v>0</v>
      </c>
      <c r="Y73" s="22">
        <v>0</v>
      </c>
      <c r="Z73" s="22">
        <v>0</v>
      </c>
      <c r="AA73" s="22">
        <v>0</v>
      </c>
      <c r="AB73" s="22">
        <v>0</v>
      </c>
      <c r="AC73" s="22">
        <v>0</v>
      </c>
      <c r="AD73" s="22">
        <v>0</v>
      </c>
      <c r="AE73" s="14">
        <f t="shared" ref="AE73:AE86" si="16">E73+R73</f>
        <v>0</v>
      </c>
      <c r="AF73" s="14">
        <f t="shared" si="15"/>
        <v>0</v>
      </c>
      <c r="AG73" s="14">
        <f t="shared" si="15"/>
        <v>0</v>
      </c>
      <c r="AH73" s="14">
        <f t="shared" si="15"/>
        <v>0</v>
      </c>
      <c r="AI73" s="14">
        <f t="shared" si="15"/>
        <v>0</v>
      </c>
      <c r="AJ73" s="14">
        <f t="shared" si="15"/>
        <v>0</v>
      </c>
      <c r="AK73" s="14">
        <f t="shared" si="15"/>
        <v>0</v>
      </c>
      <c r="AL73" s="14">
        <f t="shared" si="15"/>
        <v>0</v>
      </c>
      <c r="AM73" s="14">
        <f t="shared" si="15"/>
        <v>0</v>
      </c>
      <c r="AN73" s="14">
        <f t="shared" si="15"/>
        <v>0</v>
      </c>
      <c r="AO73" s="14">
        <f t="shared" si="15"/>
        <v>0</v>
      </c>
      <c r="AP73" s="161">
        <f t="shared" si="15"/>
        <v>21465645.5</v>
      </c>
      <c r="AQ73" s="161">
        <f t="shared" si="15"/>
        <v>21465645.5</v>
      </c>
    </row>
    <row r="74" spans="1:43" x14ac:dyDescent="0.25">
      <c r="A74" s="10"/>
      <c r="B74" s="25" t="s">
        <v>34</v>
      </c>
      <c r="C74" s="160">
        <v>10000000</v>
      </c>
      <c r="D74" s="160">
        <v>10000000</v>
      </c>
      <c r="E74" s="22">
        <v>0</v>
      </c>
      <c r="F74" s="22">
        <v>0</v>
      </c>
      <c r="G74" s="22">
        <v>0</v>
      </c>
      <c r="H74" s="22">
        <v>0</v>
      </c>
      <c r="I74" s="22">
        <v>0</v>
      </c>
      <c r="J74" s="22">
        <v>0</v>
      </c>
      <c r="K74" s="22">
        <v>0</v>
      </c>
      <c r="L74" s="22">
        <v>0</v>
      </c>
      <c r="M74" s="22">
        <v>0</v>
      </c>
      <c r="N74" s="22">
        <v>0</v>
      </c>
      <c r="O74" s="22">
        <v>0</v>
      </c>
      <c r="P74" s="22">
        <v>0</v>
      </c>
      <c r="Q74" s="22">
        <v>0</v>
      </c>
      <c r="R74" s="22">
        <v>0</v>
      </c>
      <c r="S74" s="22">
        <v>0</v>
      </c>
      <c r="T74" s="22">
        <v>0</v>
      </c>
      <c r="U74" s="22">
        <v>0</v>
      </c>
      <c r="V74" s="22">
        <v>0</v>
      </c>
      <c r="W74" s="22">
        <v>0</v>
      </c>
      <c r="X74" s="22">
        <v>0</v>
      </c>
      <c r="Y74" s="22">
        <v>0</v>
      </c>
      <c r="Z74" s="22">
        <v>0</v>
      </c>
      <c r="AA74" s="22">
        <v>0</v>
      </c>
      <c r="AB74" s="22">
        <v>0</v>
      </c>
      <c r="AC74" s="22">
        <v>0</v>
      </c>
      <c r="AD74" s="22">
        <v>0</v>
      </c>
      <c r="AE74" s="14">
        <f t="shared" si="16"/>
        <v>0</v>
      </c>
      <c r="AF74" s="14">
        <f t="shared" si="15"/>
        <v>0</v>
      </c>
      <c r="AG74" s="14">
        <f t="shared" si="15"/>
        <v>0</v>
      </c>
      <c r="AH74" s="14">
        <f t="shared" si="15"/>
        <v>0</v>
      </c>
      <c r="AI74" s="14">
        <f t="shared" si="15"/>
        <v>0</v>
      </c>
      <c r="AJ74" s="14">
        <f t="shared" si="15"/>
        <v>0</v>
      </c>
      <c r="AK74" s="14">
        <f t="shared" si="15"/>
        <v>0</v>
      </c>
      <c r="AL74" s="14">
        <f t="shared" si="15"/>
        <v>0</v>
      </c>
      <c r="AM74" s="14">
        <f t="shared" si="15"/>
        <v>0</v>
      </c>
      <c r="AN74" s="14">
        <f t="shared" si="15"/>
        <v>0</v>
      </c>
      <c r="AO74" s="14">
        <f t="shared" si="15"/>
        <v>0</v>
      </c>
      <c r="AP74" s="14">
        <f t="shared" si="15"/>
        <v>0</v>
      </c>
      <c r="AQ74" s="14">
        <f t="shared" si="15"/>
        <v>0</v>
      </c>
    </row>
    <row r="75" spans="1:43" x14ac:dyDescent="0.25">
      <c r="A75" s="10"/>
      <c r="B75" s="25" t="s">
        <v>80</v>
      </c>
      <c r="C75" s="160">
        <v>125403298</v>
      </c>
      <c r="D75" s="160">
        <v>125403298</v>
      </c>
      <c r="E75" s="22">
        <v>0</v>
      </c>
      <c r="F75" s="22">
        <v>0</v>
      </c>
      <c r="G75" s="22">
        <v>0</v>
      </c>
      <c r="H75" s="22">
        <v>0</v>
      </c>
      <c r="I75" s="22">
        <v>0</v>
      </c>
      <c r="J75" s="22">
        <v>0</v>
      </c>
      <c r="K75" s="22">
        <v>0</v>
      </c>
      <c r="L75" s="22">
        <v>0</v>
      </c>
      <c r="M75" s="22">
        <v>0</v>
      </c>
      <c r="N75" s="22">
        <v>0</v>
      </c>
      <c r="O75" s="22">
        <v>0</v>
      </c>
      <c r="P75" s="22">
        <v>0</v>
      </c>
      <c r="Q75" s="22">
        <v>0</v>
      </c>
      <c r="R75" s="22">
        <v>0</v>
      </c>
      <c r="S75" s="22">
        <v>0</v>
      </c>
      <c r="T75" s="22">
        <v>0</v>
      </c>
      <c r="U75" s="22">
        <v>0</v>
      </c>
      <c r="V75" s="22">
        <v>0</v>
      </c>
      <c r="W75" s="22">
        <v>0</v>
      </c>
      <c r="X75" s="22">
        <v>0</v>
      </c>
      <c r="Y75" s="22">
        <v>0</v>
      </c>
      <c r="Z75" s="22">
        <v>0</v>
      </c>
      <c r="AA75" s="22">
        <v>0</v>
      </c>
      <c r="AB75" s="22">
        <v>0</v>
      </c>
      <c r="AC75" s="22">
        <v>0</v>
      </c>
      <c r="AD75" s="22">
        <v>0</v>
      </c>
      <c r="AE75" s="14">
        <f t="shared" si="16"/>
        <v>0</v>
      </c>
      <c r="AF75" s="14">
        <f t="shared" si="15"/>
        <v>0</v>
      </c>
      <c r="AG75" s="14">
        <f t="shared" si="15"/>
        <v>0</v>
      </c>
      <c r="AH75" s="14">
        <f t="shared" si="15"/>
        <v>0</v>
      </c>
      <c r="AI75" s="14">
        <f t="shared" si="15"/>
        <v>0</v>
      </c>
      <c r="AJ75" s="14">
        <f t="shared" si="15"/>
        <v>0</v>
      </c>
      <c r="AK75" s="14">
        <f t="shared" si="15"/>
        <v>0</v>
      </c>
      <c r="AL75" s="14">
        <f t="shared" si="15"/>
        <v>0</v>
      </c>
      <c r="AM75" s="14">
        <f t="shared" si="15"/>
        <v>0</v>
      </c>
      <c r="AN75" s="14">
        <f t="shared" si="15"/>
        <v>0</v>
      </c>
      <c r="AO75" s="14">
        <f t="shared" si="15"/>
        <v>0</v>
      </c>
      <c r="AP75" s="14">
        <f t="shared" si="15"/>
        <v>0</v>
      </c>
      <c r="AQ75" s="14">
        <f t="shared" si="15"/>
        <v>0</v>
      </c>
    </row>
    <row r="76" spans="1:43" x14ac:dyDescent="0.25">
      <c r="A76" s="10"/>
      <c r="B76" s="25" t="s">
        <v>36</v>
      </c>
      <c r="C76" s="160">
        <v>44972704</v>
      </c>
      <c r="D76" s="160">
        <v>44972704</v>
      </c>
      <c r="E76" s="22">
        <v>0</v>
      </c>
      <c r="F76" s="22">
        <v>0</v>
      </c>
      <c r="G76" s="22">
        <v>0</v>
      </c>
      <c r="H76" s="22">
        <v>0</v>
      </c>
      <c r="I76" s="22">
        <v>0</v>
      </c>
      <c r="J76" s="22">
        <v>0</v>
      </c>
      <c r="K76" s="22">
        <v>0</v>
      </c>
      <c r="L76" s="22">
        <v>0</v>
      </c>
      <c r="M76" s="22">
        <v>0</v>
      </c>
      <c r="N76" s="22">
        <v>0</v>
      </c>
      <c r="O76" s="22">
        <v>0</v>
      </c>
      <c r="P76" s="22">
        <v>0</v>
      </c>
      <c r="Q76" s="22">
        <v>0</v>
      </c>
      <c r="R76" s="22">
        <v>0</v>
      </c>
      <c r="S76" s="22">
        <v>0</v>
      </c>
      <c r="T76" s="22">
        <v>0</v>
      </c>
      <c r="U76" s="22">
        <v>0</v>
      </c>
      <c r="V76" s="22">
        <v>0</v>
      </c>
      <c r="W76" s="22">
        <v>0</v>
      </c>
      <c r="X76" s="22">
        <v>0</v>
      </c>
      <c r="Y76" s="22">
        <v>0</v>
      </c>
      <c r="Z76" s="22">
        <v>0</v>
      </c>
      <c r="AA76" s="22">
        <v>0</v>
      </c>
      <c r="AB76" s="22">
        <v>0</v>
      </c>
      <c r="AC76" s="22">
        <v>0</v>
      </c>
      <c r="AD76" s="22">
        <v>0</v>
      </c>
      <c r="AE76" s="14">
        <f t="shared" si="16"/>
        <v>0</v>
      </c>
      <c r="AF76" s="14">
        <f t="shared" si="15"/>
        <v>0</v>
      </c>
      <c r="AG76" s="14">
        <f t="shared" si="15"/>
        <v>0</v>
      </c>
      <c r="AH76" s="14">
        <f t="shared" si="15"/>
        <v>0</v>
      </c>
      <c r="AI76" s="14">
        <f t="shared" si="15"/>
        <v>0</v>
      </c>
      <c r="AJ76" s="14">
        <f t="shared" si="15"/>
        <v>0</v>
      </c>
      <c r="AK76" s="14">
        <f t="shared" si="15"/>
        <v>0</v>
      </c>
      <c r="AL76" s="14">
        <f t="shared" si="15"/>
        <v>0</v>
      </c>
      <c r="AM76" s="14">
        <f t="shared" si="15"/>
        <v>0</v>
      </c>
      <c r="AN76" s="14">
        <f t="shared" si="15"/>
        <v>0</v>
      </c>
      <c r="AO76" s="14">
        <f t="shared" si="15"/>
        <v>0</v>
      </c>
      <c r="AP76" s="14">
        <f t="shared" si="15"/>
        <v>0</v>
      </c>
      <c r="AQ76" s="14">
        <f t="shared" si="15"/>
        <v>0</v>
      </c>
    </row>
    <row r="77" spans="1:43" x14ac:dyDescent="0.25">
      <c r="A77" s="10"/>
      <c r="B77" s="25" t="s">
        <v>94</v>
      </c>
      <c r="C77" s="22">
        <v>0</v>
      </c>
      <c r="D77" s="160">
        <v>1400350</v>
      </c>
      <c r="E77" s="22">
        <v>0</v>
      </c>
      <c r="F77" s="22">
        <v>0</v>
      </c>
      <c r="G77" s="22">
        <v>0</v>
      </c>
      <c r="H77" s="22">
        <v>0</v>
      </c>
      <c r="I77" s="22">
        <v>0</v>
      </c>
      <c r="J77" s="22">
        <v>0</v>
      </c>
      <c r="K77" s="22">
        <v>0</v>
      </c>
      <c r="L77" s="22">
        <v>0</v>
      </c>
      <c r="M77" s="22">
        <v>0</v>
      </c>
      <c r="N77" s="22">
        <v>0</v>
      </c>
      <c r="O77" s="22">
        <v>0</v>
      </c>
      <c r="P77" s="22">
        <v>0</v>
      </c>
      <c r="Q77" s="22">
        <v>0</v>
      </c>
      <c r="R77" s="22">
        <v>0</v>
      </c>
      <c r="S77" s="22">
        <v>0</v>
      </c>
      <c r="T77" s="22">
        <v>0</v>
      </c>
      <c r="U77" s="22">
        <v>0</v>
      </c>
      <c r="V77" s="22">
        <v>0</v>
      </c>
      <c r="W77" s="22">
        <v>0</v>
      </c>
      <c r="X77" s="22">
        <v>0</v>
      </c>
      <c r="Y77" s="22">
        <v>0</v>
      </c>
      <c r="Z77" s="22">
        <v>0</v>
      </c>
      <c r="AA77" s="22">
        <v>0</v>
      </c>
      <c r="AB77" s="22">
        <v>0</v>
      </c>
      <c r="AC77" s="22">
        <v>0</v>
      </c>
      <c r="AD77" s="22">
        <v>0</v>
      </c>
      <c r="AE77" s="14">
        <f t="shared" si="16"/>
        <v>0</v>
      </c>
      <c r="AF77" s="14">
        <f t="shared" si="15"/>
        <v>0</v>
      </c>
      <c r="AG77" s="14">
        <f t="shared" si="15"/>
        <v>0</v>
      </c>
      <c r="AH77" s="14">
        <f t="shared" si="15"/>
        <v>0</v>
      </c>
      <c r="AI77" s="14">
        <f t="shared" si="15"/>
        <v>0</v>
      </c>
      <c r="AJ77" s="14">
        <f t="shared" si="15"/>
        <v>0</v>
      </c>
      <c r="AK77" s="14">
        <f t="shared" si="15"/>
        <v>0</v>
      </c>
      <c r="AL77" s="14">
        <f t="shared" si="15"/>
        <v>0</v>
      </c>
      <c r="AM77" s="14">
        <f t="shared" si="15"/>
        <v>0</v>
      </c>
      <c r="AN77" s="14">
        <f t="shared" si="15"/>
        <v>0</v>
      </c>
      <c r="AO77" s="14">
        <f t="shared" si="15"/>
        <v>0</v>
      </c>
      <c r="AP77" s="14">
        <f t="shared" si="15"/>
        <v>0</v>
      </c>
      <c r="AQ77" s="14">
        <f t="shared" si="15"/>
        <v>0</v>
      </c>
    </row>
    <row r="78" spans="1:43" x14ac:dyDescent="0.25">
      <c r="A78" s="10"/>
      <c r="B78" s="25" t="s">
        <v>44</v>
      </c>
      <c r="C78" s="160">
        <v>5278842</v>
      </c>
      <c r="D78" s="160">
        <v>5278842</v>
      </c>
      <c r="E78" s="22">
        <v>0</v>
      </c>
      <c r="F78" s="22">
        <v>0</v>
      </c>
      <c r="G78" s="22">
        <v>0</v>
      </c>
      <c r="H78" s="22">
        <v>0</v>
      </c>
      <c r="I78" s="22">
        <v>0</v>
      </c>
      <c r="J78" s="22">
        <v>0</v>
      </c>
      <c r="K78" s="22">
        <v>0</v>
      </c>
      <c r="L78" s="22">
        <v>0</v>
      </c>
      <c r="M78" s="22">
        <v>0</v>
      </c>
      <c r="N78" s="22">
        <v>0</v>
      </c>
      <c r="O78" s="22">
        <v>0</v>
      </c>
      <c r="P78" s="22">
        <v>0</v>
      </c>
      <c r="Q78" s="22">
        <v>0</v>
      </c>
      <c r="R78" s="22">
        <v>0</v>
      </c>
      <c r="S78" s="22">
        <v>0</v>
      </c>
      <c r="T78" s="22">
        <v>0</v>
      </c>
      <c r="U78" s="22">
        <v>0</v>
      </c>
      <c r="V78" s="22">
        <v>0</v>
      </c>
      <c r="W78" s="22">
        <v>0</v>
      </c>
      <c r="X78" s="22">
        <v>0</v>
      </c>
      <c r="Y78" s="22">
        <v>0</v>
      </c>
      <c r="Z78" s="22">
        <v>0</v>
      </c>
      <c r="AA78" s="22">
        <v>0</v>
      </c>
      <c r="AB78" s="22">
        <v>0</v>
      </c>
      <c r="AC78" s="22">
        <v>0</v>
      </c>
      <c r="AD78" s="22">
        <v>0</v>
      </c>
      <c r="AE78" s="14">
        <f t="shared" si="16"/>
        <v>0</v>
      </c>
      <c r="AF78" s="14">
        <f t="shared" si="15"/>
        <v>0</v>
      </c>
      <c r="AG78" s="14">
        <f t="shared" si="15"/>
        <v>0</v>
      </c>
      <c r="AH78" s="14">
        <f t="shared" si="15"/>
        <v>0</v>
      </c>
      <c r="AI78" s="14">
        <f t="shared" si="15"/>
        <v>0</v>
      </c>
      <c r="AJ78" s="14">
        <f t="shared" si="15"/>
        <v>0</v>
      </c>
      <c r="AK78" s="14">
        <f t="shared" si="15"/>
        <v>0</v>
      </c>
      <c r="AL78" s="14">
        <f t="shared" si="15"/>
        <v>0</v>
      </c>
      <c r="AM78" s="14">
        <f t="shared" si="15"/>
        <v>0</v>
      </c>
      <c r="AN78" s="14">
        <f t="shared" si="15"/>
        <v>0</v>
      </c>
      <c r="AO78" s="14">
        <f t="shared" si="15"/>
        <v>0</v>
      </c>
      <c r="AP78" s="14">
        <f t="shared" si="15"/>
        <v>0</v>
      </c>
      <c r="AQ78" s="14">
        <f t="shared" si="15"/>
        <v>0</v>
      </c>
    </row>
    <row r="79" spans="1:43" x14ac:dyDescent="0.25">
      <c r="A79" s="10"/>
      <c r="B79" s="25" t="s">
        <v>46</v>
      </c>
      <c r="C79" s="22">
        <v>0</v>
      </c>
      <c r="D79" s="160">
        <v>4482728.01</v>
      </c>
      <c r="E79" s="22">
        <v>0</v>
      </c>
      <c r="F79" s="22">
        <v>0</v>
      </c>
      <c r="G79" s="22">
        <v>0</v>
      </c>
      <c r="H79" s="22">
        <v>0</v>
      </c>
      <c r="I79" s="160">
        <v>1867803.05</v>
      </c>
      <c r="J79" s="160">
        <v>373560.61</v>
      </c>
      <c r="K79" s="160">
        <v>373560.61</v>
      </c>
      <c r="L79" s="160">
        <v>373560.61</v>
      </c>
      <c r="M79" s="160">
        <v>373560.61</v>
      </c>
      <c r="N79" s="160">
        <v>373560.61</v>
      </c>
      <c r="O79" s="160">
        <v>373560.61</v>
      </c>
      <c r="P79" s="160">
        <v>373560.61</v>
      </c>
      <c r="Q79" s="160">
        <v>4482727.32</v>
      </c>
      <c r="R79" s="22">
        <v>0</v>
      </c>
      <c r="S79" s="22">
        <v>0</v>
      </c>
      <c r="T79" s="22">
        <v>0</v>
      </c>
      <c r="U79" s="22">
        <v>0</v>
      </c>
      <c r="V79" s="22">
        <v>0</v>
      </c>
      <c r="W79" s="22">
        <v>0</v>
      </c>
      <c r="X79" s="22">
        <v>0</v>
      </c>
      <c r="Y79" s="22">
        <v>0</v>
      </c>
      <c r="Z79" s="22">
        <v>0</v>
      </c>
      <c r="AA79" s="22">
        <v>0</v>
      </c>
      <c r="AB79" s="22">
        <v>0</v>
      </c>
      <c r="AC79" s="22">
        <v>0</v>
      </c>
      <c r="AD79" s="22">
        <v>0</v>
      </c>
      <c r="AE79" s="14">
        <f t="shared" si="16"/>
        <v>0</v>
      </c>
      <c r="AF79" s="14">
        <f t="shared" si="15"/>
        <v>0</v>
      </c>
      <c r="AG79" s="14">
        <f t="shared" si="15"/>
        <v>0</v>
      </c>
      <c r="AH79" s="14">
        <f t="shared" si="15"/>
        <v>0</v>
      </c>
      <c r="AI79" s="161">
        <f t="shared" si="15"/>
        <v>1867803.05</v>
      </c>
      <c r="AJ79" s="161">
        <f t="shared" si="15"/>
        <v>373560.61</v>
      </c>
      <c r="AK79" s="161">
        <f t="shared" si="15"/>
        <v>373560.61</v>
      </c>
      <c r="AL79" s="161">
        <f t="shared" si="15"/>
        <v>373560.61</v>
      </c>
      <c r="AM79" s="161">
        <f t="shared" si="15"/>
        <v>373560.61</v>
      </c>
      <c r="AN79" s="161">
        <f t="shared" si="15"/>
        <v>373560.61</v>
      </c>
      <c r="AO79" s="161">
        <f t="shared" si="15"/>
        <v>373560.61</v>
      </c>
      <c r="AP79" s="161">
        <f t="shared" si="15"/>
        <v>373560.61</v>
      </c>
      <c r="AQ79" s="161">
        <f t="shared" si="15"/>
        <v>4482727.32</v>
      </c>
    </row>
    <row r="80" spans="1:43" x14ac:dyDescent="0.25">
      <c r="A80" s="10"/>
      <c r="B80" s="25" t="s">
        <v>95</v>
      </c>
      <c r="C80" s="160">
        <v>180000000</v>
      </c>
      <c r="D80" s="160">
        <v>180000000</v>
      </c>
      <c r="E80" s="22">
        <v>0</v>
      </c>
      <c r="F80" s="22">
        <v>0</v>
      </c>
      <c r="G80" s="22">
        <v>0</v>
      </c>
      <c r="H80" s="22">
        <v>0</v>
      </c>
      <c r="I80" s="22">
        <v>0</v>
      </c>
      <c r="J80" s="22">
        <v>0</v>
      </c>
      <c r="K80" s="22">
        <v>0</v>
      </c>
      <c r="L80" s="22">
        <v>0</v>
      </c>
      <c r="M80" s="22">
        <v>0</v>
      </c>
      <c r="N80" s="22">
        <v>0</v>
      </c>
      <c r="O80" s="22">
        <v>0</v>
      </c>
      <c r="P80" s="22">
        <v>0</v>
      </c>
      <c r="Q80" s="22">
        <v>0</v>
      </c>
      <c r="R80" s="22">
        <v>0</v>
      </c>
      <c r="S80" s="22">
        <v>0</v>
      </c>
      <c r="T80" s="22">
        <v>0</v>
      </c>
      <c r="U80" s="22">
        <v>0</v>
      </c>
      <c r="V80" s="22">
        <v>0</v>
      </c>
      <c r="W80" s="22">
        <v>0</v>
      </c>
      <c r="X80" s="22">
        <v>0</v>
      </c>
      <c r="Y80" s="22">
        <v>0</v>
      </c>
      <c r="Z80" s="22">
        <v>0</v>
      </c>
      <c r="AA80" s="22">
        <v>0</v>
      </c>
      <c r="AB80" s="22">
        <v>0</v>
      </c>
      <c r="AC80" s="22">
        <v>0</v>
      </c>
      <c r="AD80" s="22">
        <v>0</v>
      </c>
      <c r="AE80" s="14">
        <f t="shared" si="16"/>
        <v>0</v>
      </c>
      <c r="AF80" s="14">
        <f t="shared" si="15"/>
        <v>0</v>
      </c>
      <c r="AG80" s="14">
        <f t="shared" si="15"/>
        <v>0</v>
      </c>
      <c r="AH80" s="14">
        <f t="shared" si="15"/>
        <v>0</v>
      </c>
      <c r="AI80" s="14">
        <f t="shared" si="15"/>
        <v>0</v>
      </c>
      <c r="AJ80" s="14">
        <f t="shared" si="15"/>
        <v>0</v>
      </c>
      <c r="AK80" s="14">
        <f t="shared" si="15"/>
        <v>0</v>
      </c>
      <c r="AL80" s="14">
        <f t="shared" si="15"/>
        <v>0</v>
      </c>
      <c r="AM80" s="14">
        <f t="shared" si="15"/>
        <v>0</v>
      </c>
      <c r="AN80" s="14">
        <f t="shared" si="15"/>
        <v>0</v>
      </c>
      <c r="AO80" s="14">
        <f t="shared" si="15"/>
        <v>0</v>
      </c>
      <c r="AP80" s="14">
        <f t="shared" si="15"/>
        <v>0</v>
      </c>
      <c r="AQ80" s="14">
        <f t="shared" si="15"/>
        <v>0</v>
      </c>
    </row>
    <row r="81" spans="1:43" x14ac:dyDescent="0.25">
      <c r="A81" s="10"/>
      <c r="B81" s="25" t="s">
        <v>48</v>
      </c>
      <c r="C81" s="160">
        <v>1000000000</v>
      </c>
      <c r="D81" s="160">
        <v>1000000000</v>
      </c>
      <c r="E81" s="22">
        <v>0</v>
      </c>
      <c r="F81" s="22">
        <v>0</v>
      </c>
      <c r="G81" s="22">
        <v>0</v>
      </c>
      <c r="H81" s="22">
        <v>0</v>
      </c>
      <c r="I81" s="22">
        <v>0</v>
      </c>
      <c r="J81" s="22">
        <v>0</v>
      </c>
      <c r="K81" s="22">
        <v>0</v>
      </c>
      <c r="L81" s="22">
        <v>0</v>
      </c>
      <c r="M81" s="22">
        <v>0</v>
      </c>
      <c r="N81" s="22">
        <v>0</v>
      </c>
      <c r="O81" s="22">
        <v>0</v>
      </c>
      <c r="P81" s="22">
        <v>0</v>
      </c>
      <c r="Q81" s="22">
        <v>0</v>
      </c>
      <c r="R81" s="22">
        <v>0</v>
      </c>
      <c r="S81" s="22">
        <v>0</v>
      </c>
      <c r="T81" s="22">
        <v>0</v>
      </c>
      <c r="U81" s="22">
        <v>0</v>
      </c>
      <c r="V81" s="22">
        <v>0</v>
      </c>
      <c r="W81" s="22">
        <v>0</v>
      </c>
      <c r="X81" s="22">
        <v>0</v>
      </c>
      <c r="Y81" s="22">
        <v>0</v>
      </c>
      <c r="Z81" s="22">
        <v>0</v>
      </c>
      <c r="AA81" s="22">
        <v>0</v>
      </c>
      <c r="AB81" s="22">
        <v>0</v>
      </c>
      <c r="AC81" s="22">
        <v>0</v>
      </c>
      <c r="AD81" s="22">
        <v>0</v>
      </c>
      <c r="AE81" s="14">
        <f t="shared" si="16"/>
        <v>0</v>
      </c>
      <c r="AF81" s="14">
        <f t="shared" si="15"/>
        <v>0</v>
      </c>
      <c r="AG81" s="14">
        <f t="shared" si="15"/>
        <v>0</v>
      </c>
      <c r="AH81" s="14">
        <f t="shared" si="15"/>
        <v>0</v>
      </c>
      <c r="AI81" s="14">
        <f t="shared" si="15"/>
        <v>0</v>
      </c>
      <c r="AJ81" s="14">
        <f t="shared" si="15"/>
        <v>0</v>
      </c>
      <c r="AK81" s="14">
        <f t="shared" si="15"/>
        <v>0</v>
      </c>
      <c r="AL81" s="14">
        <f t="shared" si="15"/>
        <v>0</v>
      </c>
      <c r="AM81" s="14">
        <f t="shared" si="15"/>
        <v>0</v>
      </c>
      <c r="AN81" s="14">
        <f t="shared" si="15"/>
        <v>0</v>
      </c>
      <c r="AO81" s="14">
        <f t="shared" si="15"/>
        <v>0</v>
      </c>
      <c r="AP81" s="14">
        <f t="shared" si="15"/>
        <v>0</v>
      </c>
      <c r="AQ81" s="14">
        <f t="shared" si="15"/>
        <v>0</v>
      </c>
    </row>
    <row r="82" spans="1:43" x14ac:dyDescent="0.25">
      <c r="A82" s="10"/>
      <c r="B82" s="25" t="s">
        <v>57</v>
      </c>
      <c r="C82" s="160">
        <v>47500000</v>
      </c>
      <c r="D82" s="160">
        <v>47500000</v>
      </c>
      <c r="E82" s="22">
        <v>0</v>
      </c>
      <c r="F82" s="22">
        <v>0</v>
      </c>
      <c r="G82" s="22">
        <v>0</v>
      </c>
      <c r="H82" s="22">
        <v>0</v>
      </c>
      <c r="I82" s="22">
        <v>0</v>
      </c>
      <c r="J82" s="22">
        <v>0</v>
      </c>
      <c r="K82" s="22">
        <v>0</v>
      </c>
      <c r="L82" s="22">
        <v>0</v>
      </c>
      <c r="M82" s="22">
        <v>0</v>
      </c>
      <c r="N82" s="22">
        <v>0</v>
      </c>
      <c r="O82" s="22">
        <v>0</v>
      </c>
      <c r="P82" s="22">
        <v>0</v>
      </c>
      <c r="Q82" s="22">
        <v>0</v>
      </c>
      <c r="R82" s="22">
        <v>0</v>
      </c>
      <c r="S82" s="22">
        <v>0</v>
      </c>
      <c r="T82" s="22">
        <v>0</v>
      </c>
      <c r="U82" s="22">
        <v>0</v>
      </c>
      <c r="V82" s="22">
        <v>0</v>
      </c>
      <c r="W82" s="22">
        <v>0</v>
      </c>
      <c r="X82" s="22">
        <v>0</v>
      </c>
      <c r="Y82" s="22">
        <v>0</v>
      </c>
      <c r="Z82" s="22">
        <v>0</v>
      </c>
      <c r="AA82" s="22">
        <v>0</v>
      </c>
      <c r="AB82" s="22">
        <v>0</v>
      </c>
      <c r="AC82" s="22">
        <v>0</v>
      </c>
      <c r="AD82" s="22">
        <v>0</v>
      </c>
      <c r="AE82" s="14">
        <f t="shared" si="16"/>
        <v>0</v>
      </c>
      <c r="AF82" s="14">
        <f t="shared" si="15"/>
        <v>0</v>
      </c>
      <c r="AG82" s="14">
        <f t="shared" si="15"/>
        <v>0</v>
      </c>
      <c r="AH82" s="14">
        <f t="shared" si="15"/>
        <v>0</v>
      </c>
      <c r="AI82" s="14">
        <f t="shared" si="15"/>
        <v>0</v>
      </c>
      <c r="AJ82" s="14">
        <f t="shared" si="15"/>
        <v>0</v>
      </c>
      <c r="AK82" s="14">
        <f t="shared" si="15"/>
        <v>0</v>
      </c>
      <c r="AL82" s="14">
        <f t="shared" si="15"/>
        <v>0</v>
      </c>
      <c r="AM82" s="14">
        <f t="shared" si="15"/>
        <v>0</v>
      </c>
      <c r="AN82" s="14">
        <f t="shared" si="15"/>
        <v>0</v>
      </c>
      <c r="AO82" s="14">
        <f t="shared" si="15"/>
        <v>0</v>
      </c>
      <c r="AP82" s="14">
        <f t="shared" si="15"/>
        <v>0</v>
      </c>
      <c r="AQ82" s="14">
        <f t="shared" si="15"/>
        <v>0</v>
      </c>
    </row>
    <row r="83" spans="1:43" x14ac:dyDescent="0.25">
      <c r="A83" s="10"/>
      <c r="B83" s="25" t="s">
        <v>58</v>
      </c>
      <c r="C83" s="160">
        <v>1328308604</v>
      </c>
      <c r="D83" s="160">
        <v>1328308604</v>
      </c>
      <c r="E83" s="22">
        <v>0</v>
      </c>
      <c r="F83" s="22">
        <v>0</v>
      </c>
      <c r="G83" s="22">
        <v>0</v>
      </c>
      <c r="H83" s="22">
        <v>0</v>
      </c>
      <c r="I83" s="22">
        <v>0</v>
      </c>
      <c r="J83" s="22">
        <v>0</v>
      </c>
      <c r="K83" s="22">
        <v>0</v>
      </c>
      <c r="L83" s="22">
        <v>0</v>
      </c>
      <c r="M83" s="22">
        <v>0</v>
      </c>
      <c r="N83" s="22">
        <v>0</v>
      </c>
      <c r="O83" s="22">
        <v>0</v>
      </c>
      <c r="P83" s="22">
        <v>0</v>
      </c>
      <c r="Q83" s="22">
        <v>0</v>
      </c>
      <c r="R83" s="22">
        <v>0</v>
      </c>
      <c r="S83" s="22">
        <v>0</v>
      </c>
      <c r="T83" s="22">
        <v>0</v>
      </c>
      <c r="U83" s="22">
        <v>0</v>
      </c>
      <c r="V83" s="22">
        <v>0</v>
      </c>
      <c r="W83" s="22">
        <v>0</v>
      </c>
      <c r="X83" s="22">
        <v>0</v>
      </c>
      <c r="Y83" s="22">
        <v>0</v>
      </c>
      <c r="Z83" s="22">
        <v>0</v>
      </c>
      <c r="AA83" s="22">
        <v>0</v>
      </c>
      <c r="AB83" s="22">
        <v>0</v>
      </c>
      <c r="AC83" s="22">
        <v>0</v>
      </c>
      <c r="AD83" s="22">
        <v>0</v>
      </c>
      <c r="AE83" s="14">
        <f t="shared" si="16"/>
        <v>0</v>
      </c>
      <c r="AF83" s="14">
        <f t="shared" si="15"/>
        <v>0</v>
      </c>
      <c r="AG83" s="14">
        <f t="shared" si="15"/>
        <v>0</v>
      </c>
      <c r="AH83" s="14">
        <f t="shared" si="15"/>
        <v>0</v>
      </c>
      <c r="AI83" s="14">
        <f t="shared" si="15"/>
        <v>0</v>
      </c>
      <c r="AJ83" s="14">
        <f t="shared" si="15"/>
        <v>0</v>
      </c>
      <c r="AK83" s="14">
        <f t="shared" si="15"/>
        <v>0</v>
      </c>
      <c r="AL83" s="14">
        <f t="shared" si="15"/>
        <v>0</v>
      </c>
      <c r="AM83" s="14">
        <f t="shared" si="15"/>
        <v>0</v>
      </c>
      <c r="AN83" s="14">
        <f t="shared" si="15"/>
        <v>0</v>
      </c>
      <c r="AO83" s="14">
        <f t="shared" si="15"/>
        <v>0</v>
      </c>
      <c r="AP83" s="14">
        <f t="shared" si="15"/>
        <v>0</v>
      </c>
      <c r="AQ83" s="14">
        <f t="shared" si="15"/>
        <v>0</v>
      </c>
    </row>
    <row r="84" spans="1:43" x14ac:dyDescent="0.25">
      <c r="A84" s="10"/>
      <c r="B84" s="25" t="s">
        <v>59</v>
      </c>
      <c r="C84" s="22">
        <v>0</v>
      </c>
      <c r="D84" s="160">
        <v>80416</v>
      </c>
      <c r="E84" s="22">
        <v>0</v>
      </c>
      <c r="F84" s="22">
        <v>0</v>
      </c>
      <c r="G84" s="22">
        <v>0</v>
      </c>
      <c r="H84" s="22">
        <v>0</v>
      </c>
      <c r="I84" s="22">
        <v>0</v>
      </c>
      <c r="J84" s="22">
        <v>0</v>
      </c>
      <c r="K84" s="22">
        <v>0</v>
      </c>
      <c r="L84" s="22">
        <v>0</v>
      </c>
      <c r="M84" s="160">
        <v>80416</v>
      </c>
      <c r="N84" s="22">
        <v>0</v>
      </c>
      <c r="O84" s="22">
        <v>0</v>
      </c>
      <c r="P84" s="22">
        <v>0</v>
      </c>
      <c r="Q84" s="160">
        <v>80416</v>
      </c>
      <c r="R84" s="22">
        <v>0</v>
      </c>
      <c r="S84" s="22">
        <v>0</v>
      </c>
      <c r="T84" s="22">
        <v>0</v>
      </c>
      <c r="U84" s="22">
        <v>0</v>
      </c>
      <c r="V84" s="22">
        <v>0</v>
      </c>
      <c r="W84" s="22">
        <v>0</v>
      </c>
      <c r="X84" s="22">
        <v>0</v>
      </c>
      <c r="Y84" s="22">
        <v>0</v>
      </c>
      <c r="Z84" s="22">
        <v>0</v>
      </c>
      <c r="AA84" s="22">
        <v>0</v>
      </c>
      <c r="AB84" s="22">
        <v>0</v>
      </c>
      <c r="AC84" s="22">
        <v>0</v>
      </c>
      <c r="AD84" s="22">
        <v>0</v>
      </c>
      <c r="AE84" s="14">
        <f t="shared" si="16"/>
        <v>0</v>
      </c>
      <c r="AF84" s="14">
        <f t="shared" si="15"/>
        <v>0</v>
      </c>
      <c r="AG84" s="14">
        <f t="shared" si="15"/>
        <v>0</v>
      </c>
      <c r="AH84" s="14">
        <f t="shared" si="15"/>
        <v>0</v>
      </c>
      <c r="AI84" s="14">
        <f t="shared" si="15"/>
        <v>0</v>
      </c>
      <c r="AJ84" s="14">
        <f t="shared" si="15"/>
        <v>0</v>
      </c>
      <c r="AK84" s="14">
        <f t="shared" si="15"/>
        <v>0</v>
      </c>
      <c r="AL84" s="14">
        <f t="shared" si="15"/>
        <v>0</v>
      </c>
      <c r="AM84" s="161">
        <f t="shared" si="15"/>
        <v>80416</v>
      </c>
      <c r="AN84" s="14">
        <f t="shared" si="15"/>
        <v>0</v>
      </c>
      <c r="AO84" s="14">
        <f t="shared" si="15"/>
        <v>0</v>
      </c>
      <c r="AP84" s="14">
        <f t="shared" si="15"/>
        <v>0</v>
      </c>
      <c r="AQ84" s="161">
        <f t="shared" si="15"/>
        <v>80416</v>
      </c>
    </row>
    <row r="85" spans="1:43" x14ac:dyDescent="0.25">
      <c r="A85" s="10"/>
      <c r="B85" s="25" t="s">
        <v>67</v>
      </c>
      <c r="C85" s="22">
        <v>0</v>
      </c>
      <c r="D85" s="160">
        <v>5118163.5600000005</v>
      </c>
      <c r="E85" s="22">
        <v>0</v>
      </c>
      <c r="F85" s="160">
        <v>941348.74</v>
      </c>
      <c r="G85" s="160">
        <v>481290.82</v>
      </c>
      <c r="H85" s="160">
        <v>488510.18</v>
      </c>
      <c r="I85" s="160">
        <v>495837.84</v>
      </c>
      <c r="J85" s="160">
        <v>503275.4</v>
      </c>
      <c r="K85" s="22">
        <v>0</v>
      </c>
      <c r="L85" s="160">
        <v>510824.53</v>
      </c>
      <c r="M85" s="160">
        <v>518486.89999999997</v>
      </c>
      <c r="N85" s="160">
        <v>526264.59</v>
      </c>
      <c r="O85" s="22">
        <v>0</v>
      </c>
      <c r="P85" s="22">
        <v>0</v>
      </c>
      <c r="Q85" s="160">
        <v>4465839</v>
      </c>
      <c r="R85" s="22">
        <v>0</v>
      </c>
      <c r="S85" s="22">
        <v>0</v>
      </c>
      <c r="T85" s="22">
        <v>0</v>
      </c>
      <c r="U85" s="22">
        <v>0</v>
      </c>
      <c r="V85" s="22">
        <v>0</v>
      </c>
      <c r="W85" s="22">
        <v>0</v>
      </c>
      <c r="X85" s="22">
        <v>0</v>
      </c>
      <c r="Y85" s="22">
        <v>0</v>
      </c>
      <c r="Z85" s="22">
        <v>0</v>
      </c>
      <c r="AA85" s="22">
        <v>0</v>
      </c>
      <c r="AB85" s="22">
        <v>0</v>
      </c>
      <c r="AC85" s="22">
        <v>0</v>
      </c>
      <c r="AD85" s="22">
        <v>0</v>
      </c>
      <c r="AE85" s="14">
        <f t="shared" si="16"/>
        <v>0</v>
      </c>
      <c r="AF85" s="161">
        <f t="shared" si="15"/>
        <v>941348.74</v>
      </c>
      <c r="AG85" s="161">
        <f t="shared" si="15"/>
        <v>481290.82</v>
      </c>
      <c r="AH85" s="161">
        <f t="shared" si="15"/>
        <v>488510.18</v>
      </c>
      <c r="AI85" s="161">
        <f t="shared" si="15"/>
        <v>495837.84</v>
      </c>
      <c r="AJ85" s="161">
        <f t="shared" si="15"/>
        <v>503275.4</v>
      </c>
      <c r="AK85" s="14">
        <f t="shared" si="15"/>
        <v>0</v>
      </c>
      <c r="AL85" s="161">
        <f t="shared" si="15"/>
        <v>510824.53</v>
      </c>
      <c r="AM85" s="161">
        <f t="shared" si="15"/>
        <v>518486.89999999997</v>
      </c>
      <c r="AN85" s="161">
        <f t="shared" si="15"/>
        <v>526264.59</v>
      </c>
      <c r="AO85" s="14">
        <f t="shared" si="15"/>
        <v>0</v>
      </c>
      <c r="AP85" s="14">
        <f t="shared" si="15"/>
        <v>0</v>
      </c>
      <c r="AQ85" s="161">
        <f t="shared" si="15"/>
        <v>4465839</v>
      </c>
    </row>
    <row r="86" spans="1:43" x14ac:dyDescent="0.25">
      <c r="A86" s="10"/>
      <c r="B86" s="25" t="s">
        <v>86</v>
      </c>
      <c r="C86" s="22">
        <v>0</v>
      </c>
      <c r="D86" s="160">
        <v>304600000</v>
      </c>
      <c r="E86" s="22">
        <v>0</v>
      </c>
      <c r="F86" s="22">
        <v>0</v>
      </c>
      <c r="G86" s="22">
        <v>0</v>
      </c>
      <c r="H86" s="22">
        <v>0</v>
      </c>
      <c r="I86" s="22">
        <v>0</v>
      </c>
      <c r="J86" s="22">
        <v>0</v>
      </c>
      <c r="K86" s="22">
        <v>0</v>
      </c>
      <c r="L86" s="22">
        <v>0</v>
      </c>
      <c r="M86" s="22">
        <v>0</v>
      </c>
      <c r="N86" s="22">
        <v>0</v>
      </c>
      <c r="O86" s="22">
        <v>0</v>
      </c>
      <c r="P86" s="160">
        <v>303389223.46999997</v>
      </c>
      <c r="Q86" s="160">
        <v>303389223.46999997</v>
      </c>
      <c r="R86" s="22">
        <v>0</v>
      </c>
      <c r="S86" s="22">
        <v>0</v>
      </c>
      <c r="T86" s="22">
        <v>0</v>
      </c>
      <c r="U86" s="22">
        <v>0</v>
      </c>
      <c r="V86" s="22">
        <v>0</v>
      </c>
      <c r="W86" s="22">
        <v>0</v>
      </c>
      <c r="X86" s="22">
        <v>0</v>
      </c>
      <c r="Y86" s="22">
        <v>0</v>
      </c>
      <c r="Z86" s="22">
        <v>0</v>
      </c>
      <c r="AA86" s="22">
        <v>0</v>
      </c>
      <c r="AB86" s="22">
        <v>0</v>
      </c>
      <c r="AC86" s="22">
        <v>0</v>
      </c>
      <c r="AD86" s="22">
        <v>0</v>
      </c>
      <c r="AE86" s="14">
        <f t="shared" si="16"/>
        <v>0</v>
      </c>
      <c r="AF86" s="14">
        <f t="shared" si="15"/>
        <v>0</v>
      </c>
      <c r="AG86" s="14">
        <f t="shared" si="15"/>
        <v>0</v>
      </c>
      <c r="AH86" s="14">
        <f t="shared" si="15"/>
        <v>0</v>
      </c>
      <c r="AI86" s="14">
        <f t="shared" si="15"/>
        <v>0</v>
      </c>
      <c r="AJ86" s="14">
        <f t="shared" si="15"/>
        <v>0</v>
      </c>
      <c r="AK86" s="14">
        <f t="shared" si="15"/>
        <v>0</v>
      </c>
      <c r="AL86" s="14">
        <f t="shared" si="15"/>
        <v>0</v>
      </c>
      <c r="AM86" s="14">
        <f t="shared" si="15"/>
        <v>0</v>
      </c>
      <c r="AN86" s="14">
        <f t="shared" si="15"/>
        <v>0</v>
      </c>
      <c r="AO86" s="14">
        <f t="shared" si="15"/>
        <v>0</v>
      </c>
      <c r="AP86" s="161">
        <f t="shared" si="15"/>
        <v>303389223.46999997</v>
      </c>
      <c r="AQ86" s="161">
        <f t="shared" si="15"/>
        <v>303389223.46999997</v>
      </c>
    </row>
    <row r="87" spans="1:43" x14ac:dyDescent="0.25">
      <c r="B87" s="94" t="s">
        <v>71</v>
      </c>
      <c r="C87" s="156">
        <f>SUM(C72:C86)</f>
        <v>2741463448</v>
      </c>
      <c r="D87" s="156">
        <f t="shared" ref="D87:Q87" si="17">SUM(D72:D86)</f>
        <v>3108391832.6999998</v>
      </c>
      <c r="E87" s="18">
        <f t="shared" si="17"/>
        <v>0</v>
      </c>
      <c r="F87" s="157">
        <f t="shared" si="17"/>
        <v>941348.74</v>
      </c>
      <c r="G87" s="157">
        <f t="shared" si="17"/>
        <v>481290.82</v>
      </c>
      <c r="H87" s="157">
        <f t="shared" si="17"/>
        <v>488510.18</v>
      </c>
      <c r="I87" s="157">
        <f t="shared" si="17"/>
        <v>2363640.89</v>
      </c>
      <c r="J87" s="157">
        <f t="shared" si="17"/>
        <v>876836.01</v>
      </c>
      <c r="K87" s="157">
        <f t="shared" si="17"/>
        <v>373560.61</v>
      </c>
      <c r="L87" s="157">
        <f t="shared" si="17"/>
        <v>4468638.9899999993</v>
      </c>
      <c r="M87" s="157">
        <f t="shared" si="17"/>
        <v>3655402.0999999996</v>
      </c>
      <c r="N87" s="157">
        <f t="shared" si="17"/>
        <v>3911037.6999999997</v>
      </c>
      <c r="O87" s="157">
        <f t="shared" si="17"/>
        <v>1351566.31</v>
      </c>
      <c r="P87" s="157">
        <f t="shared" si="17"/>
        <v>341050313.42999995</v>
      </c>
      <c r="Q87" s="157">
        <f t="shared" si="17"/>
        <v>359962145.77999997</v>
      </c>
      <c r="R87" s="52">
        <v>0</v>
      </c>
      <c r="S87" s="52">
        <v>0</v>
      </c>
      <c r="T87" s="52">
        <v>0</v>
      </c>
      <c r="U87" s="52">
        <v>0</v>
      </c>
      <c r="V87" s="52">
        <v>0</v>
      </c>
      <c r="W87" s="52">
        <v>0</v>
      </c>
      <c r="X87" s="52">
        <v>0</v>
      </c>
      <c r="Y87" s="52">
        <v>0</v>
      </c>
      <c r="Z87" s="52">
        <v>0</v>
      </c>
      <c r="AA87" s="52">
        <v>0</v>
      </c>
      <c r="AB87" s="52">
        <v>0</v>
      </c>
      <c r="AC87" s="52">
        <v>0</v>
      </c>
      <c r="AD87" s="52">
        <v>0</v>
      </c>
      <c r="AE87" s="53">
        <f>E87+R87</f>
        <v>0</v>
      </c>
      <c r="AF87" s="159">
        <f>F87+S87</f>
        <v>941348.74</v>
      </c>
      <c r="AG87" s="159">
        <f t="shared" ref="AG87:AO87" si="18">G87+T87</f>
        <v>481290.82</v>
      </c>
      <c r="AH87" s="159">
        <f t="shared" si="18"/>
        <v>488510.18</v>
      </c>
      <c r="AI87" s="159">
        <f t="shared" si="18"/>
        <v>2363640.89</v>
      </c>
      <c r="AJ87" s="159">
        <f t="shared" si="18"/>
        <v>876836.01</v>
      </c>
      <c r="AK87" s="159">
        <f t="shared" si="18"/>
        <v>373560.61</v>
      </c>
      <c r="AL87" s="159">
        <f t="shared" si="18"/>
        <v>4468638.9899999993</v>
      </c>
      <c r="AM87" s="159">
        <f t="shared" si="18"/>
        <v>3655402.0999999996</v>
      </c>
      <c r="AN87" s="159">
        <f t="shared" si="18"/>
        <v>3911037.6999999997</v>
      </c>
      <c r="AO87" s="159">
        <f t="shared" si="18"/>
        <v>1351566.31</v>
      </c>
      <c r="AP87" s="159">
        <f>P87+AC87</f>
        <v>341050313.42999995</v>
      </c>
      <c r="AQ87" s="159">
        <f>Q87+AD87</f>
        <v>359962145.77999997</v>
      </c>
    </row>
    <row r="88" spans="1:43" x14ac:dyDescent="0.25">
      <c r="B88" s="25"/>
      <c r="C88" s="22"/>
      <c r="D88" s="22"/>
      <c r="E88" s="27"/>
      <c r="F88" s="27"/>
      <c r="G88" s="27"/>
      <c r="H88" s="27"/>
      <c r="I88" s="27"/>
      <c r="J88" s="27"/>
      <c r="K88" s="27"/>
      <c r="L88" s="27"/>
      <c r="M88" s="27"/>
      <c r="N88" s="27"/>
      <c r="O88" s="27"/>
      <c r="P88" s="27"/>
      <c r="Q88" s="27"/>
      <c r="R88" s="54"/>
      <c r="S88" s="54"/>
      <c r="T88" s="54"/>
      <c r="U88" s="54"/>
      <c r="V88" s="54"/>
      <c r="W88" s="54"/>
      <c r="X88" s="54"/>
      <c r="Y88" s="54"/>
      <c r="Z88" s="54"/>
      <c r="AA88" s="54"/>
      <c r="AB88" s="54"/>
      <c r="AC88" s="54"/>
      <c r="AD88" s="54"/>
    </row>
    <row r="89" spans="1:43" x14ac:dyDescent="0.25">
      <c r="B89" s="94" t="s">
        <v>99</v>
      </c>
      <c r="C89" s="156">
        <f>C69+C87</f>
        <v>81651140543</v>
      </c>
      <c r="D89" s="156">
        <f t="shared" ref="D89:Q89" si="19">D69+D87</f>
        <v>87494695324.509995</v>
      </c>
      <c r="E89" s="157">
        <f t="shared" si="19"/>
        <v>2275035698.73</v>
      </c>
      <c r="F89" s="157">
        <f t="shared" si="19"/>
        <v>2867370977.3299999</v>
      </c>
      <c r="G89" s="157">
        <f t="shared" si="19"/>
        <v>3526413229.2599993</v>
      </c>
      <c r="H89" s="157">
        <f t="shared" si="19"/>
        <v>3179128000.3799996</v>
      </c>
      <c r="I89" s="157">
        <f t="shared" si="19"/>
        <v>3237282467.21</v>
      </c>
      <c r="J89" s="157">
        <f t="shared" si="19"/>
        <v>3394461485.9200001</v>
      </c>
      <c r="K89" s="157">
        <f t="shared" si="19"/>
        <v>2960825545.1599998</v>
      </c>
      <c r="L89" s="157">
        <f t="shared" si="19"/>
        <v>3554808202.1299992</v>
      </c>
      <c r="M89" s="157">
        <f t="shared" si="19"/>
        <v>3738275608.5699992</v>
      </c>
      <c r="N89" s="157">
        <f t="shared" si="19"/>
        <v>3844996436.71</v>
      </c>
      <c r="O89" s="157">
        <f t="shared" si="19"/>
        <v>3972395294.6700001</v>
      </c>
      <c r="P89" s="157">
        <f t="shared" si="19"/>
        <v>8069083388.8599997</v>
      </c>
      <c r="Q89" s="157">
        <f t="shared" si="19"/>
        <v>44620076334.930008</v>
      </c>
      <c r="R89" s="55">
        <f t="shared" ref="R89:AQ89" si="20">R69+R87</f>
        <v>0</v>
      </c>
      <c r="S89" s="55">
        <f t="shared" si="20"/>
        <v>0</v>
      </c>
      <c r="T89" s="162">
        <f t="shared" si="20"/>
        <v>140057445.46000001</v>
      </c>
      <c r="U89" s="55">
        <f t="shared" si="20"/>
        <v>0</v>
      </c>
      <c r="V89" s="162">
        <f t="shared" si="20"/>
        <v>9839000</v>
      </c>
      <c r="W89" s="162">
        <f t="shared" si="20"/>
        <v>84418308</v>
      </c>
      <c r="X89" s="55">
        <f t="shared" si="20"/>
        <v>0</v>
      </c>
      <c r="Y89" s="162">
        <f t="shared" si="20"/>
        <v>15685246</v>
      </c>
      <c r="Z89" s="162">
        <f t="shared" si="20"/>
        <v>478304130.43000001</v>
      </c>
      <c r="AA89" s="162">
        <f t="shared" si="20"/>
        <v>7789229</v>
      </c>
      <c r="AB89" s="162">
        <f t="shared" si="20"/>
        <v>124268093.33999999</v>
      </c>
      <c r="AC89" s="162">
        <f t="shared" si="20"/>
        <v>96373968.549999997</v>
      </c>
      <c r="AD89" s="162">
        <f t="shared" si="20"/>
        <v>956735420.78000009</v>
      </c>
      <c r="AE89" s="159">
        <f t="shared" si="20"/>
        <v>2275035698.73</v>
      </c>
      <c r="AF89" s="159">
        <f t="shared" si="20"/>
        <v>2867370977.3299999</v>
      </c>
      <c r="AG89" s="159">
        <f t="shared" si="20"/>
        <v>3666470674.7199993</v>
      </c>
      <c r="AH89" s="159">
        <f t="shared" si="20"/>
        <v>3179128000.3799996</v>
      </c>
      <c r="AI89" s="159">
        <f t="shared" si="20"/>
        <v>3247121467.21</v>
      </c>
      <c r="AJ89" s="159">
        <f t="shared" si="20"/>
        <v>3478879793.9200001</v>
      </c>
      <c r="AK89" s="159">
        <f t="shared" si="20"/>
        <v>2960825545.1599998</v>
      </c>
      <c r="AL89" s="159">
        <f t="shared" si="20"/>
        <v>3570493448.1299992</v>
      </c>
      <c r="AM89" s="159">
        <f t="shared" si="20"/>
        <v>4216579738.999999</v>
      </c>
      <c r="AN89" s="159">
        <f t="shared" si="20"/>
        <v>3852785665.71</v>
      </c>
      <c r="AO89" s="159">
        <f t="shared" si="20"/>
        <v>4096663388.0100002</v>
      </c>
      <c r="AP89" s="159">
        <f t="shared" si="20"/>
        <v>8165457357.4099998</v>
      </c>
      <c r="AQ89" s="159">
        <f t="shared" si="20"/>
        <v>45576811755.710007</v>
      </c>
    </row>
    <row r="90" spans="1:43" ht="24" x14ac:dyDescent="0.25">
      <c r="B90" s="95" t="s">
        <v>100</v>
      </c>
      <c r="C90" s="23"/>
      <c r="D90" s="57"/>
      <c r="E90" s="28"/>
      <c r="F90" s="28"/>
      <c r="G90" s="28"/>
      <c r="H90" s="28"/>
      <c r="I90" s="28"/>
      <c r="J90" s="28"/>
      <c r="K90" s="28"/>
      <c r="L90" s="28"/>
      <c r="M90" s="28"/>
      <c r="N90" s="28"/>
      <c r="O90" s="28"/>
      <c r="P90" s="28"/>
      <c r="Q90" s="20"/>
      <c r="R90" s="5"/>
    </row>
    <row r="91" spans="1:43" ht="12.75" customHeight="1" x14ac:dyDescent="0.25">
      <c r="B91" s="182" t="s">
        <v>101</v>
      </c>
      <c r="C91" s="182"/>
      <c r="D91" s="182"/>
      <c r="E91" s="182"/>
      <c r="F91" s="11"/>
      <c r="G91" s="11"/>
      <c r="H91" s="11"/>
      <c r="I91" s="21"/>
      <c r="J91" s="11"/>
      <c r="R91" s="9"/>
    </row>
    <row r="92" spans="1:43" ht="12.75" customHeight="1" x14ac:dyDescent="0.25">
      <c r="B92" s="182" t="s">
        <v>102</v>
      </c>
      <c r="C92" s="182"/>
      <c r="D92" s="182"/>
      <c r="E92" s="182"/>
      <c r="F92" s="182"/>
      <c r="G92" s="182"/>
      <c r="H92" s="182"/>
      <c r="I92" s="182"/>
      <c r="J92" s="182"/>
      <c r="K92" s="12"/>
      <c r="L92" s="12"/>
      <c r="M92" s="12"/>
      <c r="N92" s="12"/>
      <c r="O92" s="12"/>
      <c r="P92" s="12"/>
      <c r="Q92" s="21"/>
    </row>
    <row r="93" spans="1:43" x14ac:dyDescent="0.25">
      <c r="B93" s="181" t="s">
        <v>103</v>
      </c>
      <c r="C93" s="181"/>
      <c r="D93" s="181"/>
      <c r="E93" s="181"/>
      <c r="F93" s="181"/>
      <c r="G93" s="181"/>
      <c r="H93" s="181"/>
      <c r="I93" s="181"/>
      <c r="J93" s="12"/>
      <c r="K93" s="12"/>
      <c r="L93" s="12"/>
      <c r="M93" s="12"/>
      <c r="N93" s="12"/>
      <c r="O93" s="12"/>
      <c r="P93" s="12"/>
    </row>
    <row r="96" spans="1:43" x14ac:dyDescent="0.25">
      <c r="N96" s="14"/>
    </row>
    <row r="98" spans="5:11" x14ac:dyDescent="0.25">
      <c r="E98" s="77"/>
    </row>
    <row r="99" spans="5:11" x14ac:dyDescent="0.25">
      <c r="F99" s="76"/>
    </row>
    <row r="104" spans="5:11" x14ac:dyDescent="0.25">
      <c r="K104" s="14"/>
    </row>
  </sheetData>
  <mergeCells count="13">
    <mergeCell ref="B93:I93"/>
    <mergeCell ref="B91:E91"/>
    <mergeCell ref="B92:J92"/>
    <mergeCell ref="B2:AQ2"/>
    <mergeCell ref="B3:AQ3"/>
    <mergeCell ref="B4:AQ4"/>
    <mergeCell ref="B5:AQ5"/>
    <mergeCell ref="R8:AD8"/>
    <mergeCell ref="AE8:AQ8"/>
    <mergeCell ref="D8:D9"/>
    <mergeCell ref="B8:B9"/>
    <mergeCell ref="C8:C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Q109"/>
  <sheetViews>
    <sheetView showGridLines="0" topLeftCell="A19" zoomScale="80" zoomScaleNormal="80" workbookViewId="0">
      <selection activeCell="Q73" sqref="Q73:Q95"/>
    </sheetView>
  </sheetViews>
  <sheetFormatPr defaultColWidth="9.140625" defaultRowHeight="15" x14ac:dyDescent="0.25"/>
  <cols>
    <col min="1" max="1" width="7.28515625" style="32" customWidth="1"/>
    <col min="2" max="2" width="82.42578125" style="32" customWidth="1"/>
    <col min="3" max="3" width="14.140625" style="32" customWidth="1"/>
    <col min="4" max="4" width="17.85546875" style="32" customWidth="1"/>
    <col min="5" max="5" width="10.28515625" style="32" bestFit="1" customWidth="1"/>
    <col min="6" max="6" width="11.28515625" style="32" bestFit="1" customWidth="1"/>
    <col min="7" max="7" width="12.85546875" style="32" bestFit="1" customWidth="1"/>
    <col min="8" max="8" width="10.28515625" style="32" bestFit="1" customWidth="1"/>
    <col min="9" max="10" width="10.42578125" style="32" customWidth="1"/>
    <col min="11" max="11" width="11.42578125" style="32" customWidth="1"/>
    <col min="12" max="12" width="10" style="32" customWidth="1"/>
    <col min="13" max="13" width="12.28515625" style="32" customWidth="1"/>
    <col min="14" max="14" width="10.7109375" style="32" customWidth="1"/>
    <col min="15" max="15" width="10.42578125" style="32" customWidth="1"/>
    <col min="16" max="16" width="12.42578125" style="32" customWidth="1"/>
    <col min="17" max="17" width="15.28515625" style="32" customWidth="1"/>
    <col min="18"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104</v>
      </c>
      <c r="C7" s="25"/>
      <c r="D7" s="25"/>
      <c r="Q7" s="31" t="s">
        <v>5</v>
      </c>
    </row>
    <row r="8" spans="2:17" ht="21.75" customHeight="1" x14ac:dyDescent="0.25">
      <c r="B8" s="176" t="s">
        <v>6</v>
      </c>
      <c r="C8" s="177" t="s">
        <v>7</v>
      </c>
      <c r="D8" s="177" t="s">
        <v>8</v>
      </c>
      <c r="E8" s="178" t="s">
        <v>9</v>
      </c>
      <c r="F8" s="178"/>
      <c r="G8" s="178"/>
      <c r="H8" s="178"/>
      <c r="I8" s="178"/>
      <c r="J8" s="178"/>
      <c r="K8" s="178"/>
      <c r="L8" s="178"/>
      <c r="M8" s="178"/>
      <c r="N8" s="178"/>
      <c r="O8" s="178"/>
      <c r="P8" s="178"/>
      <c r="Q8" s="178"/>
    </row>
    <row r="9" spans="2:17" s="48" customFormat="1" ht="27.75" customHeight="1" x14ac:dyDescent="0.25">
      <c r="B9" s="176"/>
      <c r="C9" s="177"/>
      <c r="D9" s="177"/>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10" t="s">
        <v>23</v>
      </c>
      <c r="C10" s="120">
        <v>389983048</v>
      </c>
      <c r="D10" s="120">
        <v>447263048</v>
      </c>
      <c r="E10" s="120">
        <v>2150305.37</v>
      </c>
      <c r="F10" s="120">
        <v>671094.07000000007</v>
      </c>
      <c r="G10" s="120">
        <v>4947927.57</v>
      </c>
      <c r="H10" s="120">
        <v>3953642.08</v>
      </c>
      <c r="I10" s="120">
        <v>57226069.749999985</v>
      </c>
      <c r="J10" s="120">
        <v>19936228.140000001</v>
      </c>
      <c r="K10" s="120">
        <v>39984370.409999996</v>
      </c>
      <c r="L10" s="120">
        <v>17799914.649999999</v>
      </c>
      <c r="M10" s="120">
        <v>6732819.7199999997</v>
      </c>
      <c r="N10" s="120">
        <v>35491656.850000001</v>
      </c>
      <c r="O10" s="120">
        <v>13585852.4</v>
      </c>
      <c r="P10" s="120">
        <v>83866616.220000014</v>
      </c>
      <c r="Q10" s="120">
        <f>SUM(E10:P10)</f>
        <v>286346497.23000002</v>
      </c>
    </row>
    <row r="11" spans="2:17" x14ac:dyDescent="0.25">
      <c r="B11" s="10" t="s">
        <v>24</v>
      </c>
      <c r="C11" s="120">
        <v>49920776</v>
      </c>
      <c r="D11" s="120">
        <v>49920776</v>
      </c>
      <c r="E11" s="62">
        <v>0</v>
      </c>
      <c r="F11" s="62">
        <v>0</v>
      </c>
      <c r="G11" s="62">
        <v>0</v>
      </c>
      <c r="H11" s="62">
        <v>0</v>
      </c>
      <c r="I11" s="62">
        <v>0</v>
      </c>
      <c r="J11" s="62">
        <v>0</v>
      </c>
      <c r="K11" s="120">
        <v>22610.06</v>
      </c>
      <c r="L11" s="62">
        <v>0</v>
      </c>
      <c r="M11" s="120">
        <v>234262.68</v>
      </c>
      <c r="N11" s="120">
        <v>6987814.9100000011</v>
      </c>
      <c r="O11" s="120">
        <v>3926296.37</v>
      </c>
      <c r="P11" s="120">
        <v>7871702.3799999999</v>
      </c>
      <c r="Q11" s="120">
        <f t="shared" ref="Q11:Q69" si="0">SUM(E11:P11)</f>
        <v>19042686.400000002</v>
      </c>
    </row>
    <row r="12" spans="2:17" x14ac:dyDescent="0.25">
      <c r="B12" s="10" t="s">
        <v>105</v>
      </c>
      <c r="C12" s="120">
        <v>552905024</v>
      </c>
      <c r="D12" s="120">
        <v>552905024</v>
      </c>
      <c r="E12" s="62">
        <v>0</v>
      </c>
      <c r="F12" s="62">
        <v>0</v>
      </c>
      <c r="G12" s="62">
        <v>0</v>
      </c>
      <c r="H12" s="62">
        <v>0</v>
      </c>
      <c r="I12" s="62">
        <v>0</v>
      </c>
      <c r="J12" s="62">
        <v>0</v>
      </c>
      <c r="K12" s="62">
        <v>0</v>
      </c>
      <c r="L12" s="62">
        <v>0</v>
      </c>
      <c r="M12" s="62">
        <v>0</v>
      </c>
      <c r="N12" s="62">
        <v>0</v>
      </c>
      <c r="O12" s="62">
        <v>0</v>
      </c>
      <c r="P12" s="62">
        <v>0</v>
      </c>
      <c r="Q12" s="62">
        <f t="shared" si="0"/>
        <v>0</v>
      </c>
    </row>
    <row r="13" spans="2:17" x14ac:dyDescent="0.25">
      <c r="B13" s="10" t="s">
        <v>26</v>
      </c>
      <c r="C13" s="120">
        <v>308601079</v>
      </c>
      <c r="D13" s="120">
        <v>308601079</v>
      </c>
      <c r="E13" s="62">
        <v>0</v>
      </c>
      <c r="F13" s="62">
        <v>0</v>
      </c>
      <c r="G13" s="62">
        <v>0</v>
      </c>
      <c r="H13" s="62">
        <v>0</v>
      </c>
      <c r="I13" s="62">
        <v>0</v>
      </c>
      <c r="J13" s="62">
        <v>0</v>
      </c>
      <c r="K13" s="62">
        <v>0</v>
      </c>
      <c r="L13" s="62">
        <v>0</v>
      </c>
      <c r="M13" s="62">
        <v>0</v>
      </c>
      <c r="N13" s="62">
        <v>0</v>
      </c>
      <c r="O13" s="62">
        <v>0</v>
      </c>
      <c r="P13" s="62">
        <v>0</v>
      </c>
      <c r="Q13" s="62">
        <f t="shared" si="0"/>
        <v>0</v>
      </c>
    </row>
    <row r="14" spans="2:17" x14ac:dyDescent="0.25">
      <c r="B14" s="10" t="s">
        <v>27</v>
      </c>
      <c r="C14" s="120">
        <v>149445945</v>
      </c>
      <c r="D14" s="120">
        <v>188588935</v>
      </c>
      <c r="E14" s="62">
        <v>0</v>
      </c>
      <c r="F14" s="120">
        <v>13979232.409999998</v>
      </c>
      <c r="G14" s="120">
        <v>16517572.259999998</v>
      </c>
      <c r="H14" s="120">
        <v>15971834.610000001</v>
      </c>
      <c r="I14" s="120">
        <v>14923380.880000001</v>
      </c>
      <c r="J14" s="120">
        <v>12972525.98</v>
      </c>
      <c r="K14" s="120">
        <v>11163337.82</v>
      </c>
      <c r="L14" s="120">
        <v>13964681.26</v>
      </c>
      <c r="M14" s="120">
        <v>11621999.460000001</v>
      </c>
      <c r="N14" s="120">
        <v>14018838.030000001</v>
      </c>
      <c r="O14" s="120">
        <v>17401350.200000003</v>
      </c>
      <c r="P14" s="120">
        <v>39578146.649999999</v>
      </c>
      <c r="Q14" s="120">
        <f t="shared" si="0"/>
        <v>182112899.56000003</v>
      </c>
    </row>
    <row r="15" spans="2:17" x14ac:dyDescent="0.25">
      <c r="B15" s="10" t="s">
        <v>28</v>
      </c>
      <c r="C15" s="120">
        <v>1479310763</v>
      </c>
      <c r="D15" s="120">
        <v>1704423837.3</v>
      </c>
      <c r="E15" s="120">
        <v>75583419.929999992</v>
      </c>
      <c r="F15" s="120">
        <v>82182344.129999995</v>
      </c>
      <c r="G15" s="120">
        <v>95371130.269999996</v>
      </c>
      <c r="H15" s="120">
        <v>90544749.190000013</v>
      </c>
      <c r="I15" s="120">
        <v>143746328.42999995</v>
      </c>
      <c r="J15" s="120">
        <v>118978508.28999999</v>
      </c>
      <c r="K15" s="120">
        <v>105484083.53</v>
      </c>
      <c r="L15" s="120">
        <v>116179388.74000001</v>
      </c>
      <c r="M15" s="120">
        <v>83025846.640000001</v>
      </c>
      <c r="N15" s="120">
        <v>127909020.06999996</v>
      </c>
      <c r="O15" s="120">
        <v>135878908.35999998</v>
      </c>
      <c r="P15" s="120">
        <v>304492025.40999997</v>
      </c>
      <c r="Q15" s="120">
        <f t="shared" si="0"/>
        <v>1479375752.9899998</v>
      </c>
    </row>
    <row r="16" spans="2:17" x14ac:dyDescent="0.25">
      <c r="B16" s="10" t="s">
        <v>29</v>
      </c>
      <c r="C16" s="120">
        <v>55583757</v>
      </c>
      <c r="D16" s="120">
        <v>56583757</v>
      </c>
      <c r="E16" s="120">
        <v>3017697.17</v>
      </c>
      <c r="F16" s="120">
        <v>3017697.17</v>
      </c>
      <c r="G16" s="120">
        <v>2994639.17</v>
      </c>
      <c r="H16" s="120">
        <v>2942788.33</v>
      </c>
      <c r="I16" s="120">
        <v>3017726.83</v>
      </c>
      <c r="J16" s="120">
        <v>3367652.26</v>
      </c>
      <c r="K16" s="120">
        <v>3017726.83</v>
      </c>
      <c r="L16" s="120">
        <v>3010809.4299999997</v>
      </c>
      <c r="M16" s="120">
        <v>3288825.31</v>
      </c>
      <c r="N16" s="120">
        <v>3074683.56</v>
      </c>
      <c r="O16" s="120">
        <v>5616694.8799999999</v>
      </c>
      <c r="P16" s="120">
        <v>3080202.07</v>
      </c>
      <c r="Q16" s="120">
        <f t="shared" si="0"/>
        <v>39447143.009999998</v>
      </c>
    </row>
    <row r="17" spans="2:17" x14ac:dyDescent="0.25">
      <c r="B17" s="10" t="s">
        <v>30</v>
      </c>
      <c r="C17" s="120">
        <v>14832507</v>
      </c>
      <c r="D17" s="120">
        <v>14832507</v>
      </c>
      <c r="E17" s="62">
        <v>0</v>
      </c>
      <c r="F17" s="62">
        <v>0</v>
      </c>
      <c r="G17" s="62">
        <v>0</v>
      </c>
      <c r="H17" s="62">
        <v>0</v>
      </c>
      <c r="I17" s="62">
        <v>0</v>
      </c>
      <c r="J17" s="62">
        <v>0</v>
      </c>
      <c r="K17" s="62">
        <v>0</v>
      </c>
      <c r="L17" s="62">
        <v>0</v>
      </c>
      <c r="M17" s="62">
        <v>0</v>
      </c>
      <c r="N17" s="62">
        <v>0</v>
      </c>
      <c r="O17" s="62">
        <v>0</v>
      </c>
      <c r="P17" s="62">
        <v>0</v>
      </c>
      <c r="Q17" s="62">
        <f t="shared" si="0"/>
        <v>0</v>
      </c>
    </row>
    <row r="18" spans="2:17" x14ac:dyDescent="0.25">
      <c r="B18" s="10" t="s">
        <v>31</v>
      </c>
      <c r="C18" s="120">
        <v>6138557084</v>
      </c>
      <c r="D18" s="120">
        <v>6612324628</v>
      </c>
      <c r="E18" s="120">
        <v>89637103.810000002</v>
      </c>
      <c r="F18" s="120">
        <v>93377214.560000002</v>
      </c>
      <c r="G18" s="120">
        <v>122232385.38000001</v>
      </c>
      <c r="H18" s="120">
        <v>103597359.75</v>
      </c>
      <c r="I18" s="120">
        <v>236508838.63</v>
      </c>
      <c r="J18" s="120">
        <v>206696381.19</v>
      </c>
      <c r="K18" s="120">
        <v>255280480.81999999</v>
      </c>
      <c r="L18" s="120">
        <v>302712846.10000002</v>
      </c>
      <c r="M18" s="120">
        <v>123644691.00999999</v>
      </c>
      <c r="N18" s="120">
        <v>274533899.62</v>
      </c>
      <c r="O18" s="120">
        <v>324678167.36000001</v>
      </c>
      <c r="P18" s="120">
        <v>1698895828.04</v>
      </c>
      <c r="Q18" s="120">
        <f t="shared" si="0"/>
        <v>3831795196.27</v>
      </c>
    </row>
    <row r="19" spans="2:17" x14ac:dyDescent="0.25">
      <c r="B19" s="10" t="s">
        <v>32</v>
      </c>
      <c r="C19" s="120">
        <v>104170377</v>
      </c>
      <c r="D19" s="120">
        <v>104170377</v>
      </c>
      <c r="E19" s="62">
        <v>0</v>
      </c>
      <c r="F19" s="62">
        <v>0</v>
      </c>
      <c r="G19" s="62">
        <v>0</v>
      </c>
      <c r="H19" s="62">
        <v>0</v>
      </c>
      <c r="I19" s="62">
        <v>0</v>
      </c>
      <c r="J19" s="62">
        <v>0</v>
      </c>
      <c r="K19" s="62">
        <v>0</v>
      </c>
      <c r="L19" s="62">
        <v>0</v>
      </c>
      <c r="M19" s="62">
        <v>0</v>
      </c>
      <c r="N19" s="62">
        <v>0</v>
      </c>
      <c r="O19" s="62">
        <v>0</v>
      </c>
      <c r="P19" s="62">
        <v>0</v>
      </c>
      <c r="Q19" s="62">
        <f t="shared" si="0"/>
        <v>0</v>
      </c>
    </row>
    <row r="20" spans="2:17" x14ac:dyDescent="0.25">
      <c r="B20" s="10" t="s">
        <v>33</v>
      </c>
      <c r="C20" s="120">
        <v>128125328</v>
      </c>
      <c r="D20" s="120">
        <v>133169964</v>
      </c>
      <c r="E20" s="120">
        <v>5206312.46</v>
      </c>
      <c r="F20" s="120">
        <v>7522658.1099999994</v>
      </c>
      <c r="G20" s="120">
        <v>7121523.2000000002</v>
      </c>
      <c r="H20" s="120">
        <v>9543156.5000000019</v>
      </c>
      <c r="I20" s="120">
        <v>8599627.0199999996</v>
      </c>
      <c r="J20" s="120">
        <v>6697562.54</v>
      </c>
      <c r="K20" s="120">
        <v>7217920.0099999988</v>
      </c>
      <c r="L20" s="120">
        <v>7049500.5999999996</v>
      </c>
      <c r="M20" s="120">
        <v>8641417.9700000007</v>
      </c>
      <c r="N20" s="120">
        <v>8520570.6500000004</v>
      </c>
      <c r="O20" s="120">
        <v>14120089.009999998</v>
      </c>
      <c r="P20" s="120">
        <v>14775023.449999999</v>
      </c>
      <c r="Q20" s="120">
        <f t="shared" si="0"/>
        <v>105015361.52000003</v>
      </c>
    </row>
    <row r="21" spans="2:17" x14ac:dyDescent="0.25">
      <c r="B21" s="10" t="s">
        <v>34</v>
      </c>
      <c r="C21" s="120">
        <v>1379903438</v>
      </c>
      <c r="D21" s="120">
        <v>1379903438</v>
      </c>
      <c r="E21" s="62">
        <v>0</v>
      </c>
      <c r="F21" s="62">
        <v>0</v>
      </c>
      <c r="G21" s="62">
        <v>0</v>
      </c>
      <c r="H21" s="62">
        <v>0</v>
      </c>
      <c r="I21" s="62">
        <v>0</v>
      </c>
      <c r="J21" s="62">
        <v>0</v>
      </c>
      <c r="K21" s="62">
        <v>0</v>
      </c>
      <c r="L21" s="62">
        <v>0</v>
      </c>
      <c r="M21" s="62">
        <v>0</v>
      </c>
      <c r="N21" s="62">
        <v>0</v>
      </c>
      <c r="O21" s="62">
        <v>0</v>
      </c>
      <c r="P21" s="62">
        <v>0</v>
      </c>
      <c r="Q21" s="62">
        <f t="shared" si="0"/>
        <v>0</v>
      </c>
    </row>
    <row r="22" spans="2:17" x14ac:dyDescent="0.25">
      <c r="B22" s="10" t="s">
        <v>80</v>
      </c>
      <c r="C22" s="120">
        <v>2105048655</v>
      </c>
      <c r="D22" s="120">
        <v>2105048655</v>
      </c>
      <c r="E22" s="62">
        <v>0</v>
      </c>
      <c r="F22" s="62">
        <v>0</v>
      </c>
      <c r="G22" s="62">
        <v>0</v>
      </c>
      <c r="H22" s="62">
        <v>0</v>
      </c>
      <c r="I22" s="62">
        <v>0</v>
      </c>
      <c r="J22" s="62">
        <v>0</v>
      </c>
      <c r="K22" s="62">
        <v>0</v>
      </c>
      <c r="L22" s="62">
        <v>0</v>
      </c>
      <c r="M22" s="62">
        <v>0</v>
      </c>
      <c r="N22" s="62">
        <v>0</v>
      </c>
      <c r="O22" s="62">
        <v>0</v>
      </c>
      <c r="P22" s="62">
        <v>0</v>
      </c>
      <c r="Q22" s="62">
        <f t="shared" si="0"/>
        <v>0</v>
      </c>
    </row>
    <row r="23" spans="2:17" x14ac:dyDescent="0.25">
      <c r="B23" s="10" t="s">
        <v>35</v>
      </c>
      <c r="C23" s="120">
        <v>563400010</v>
      </c>
      <c r="D23" s="120">
        <v>593124095</v>
      </c>
      <c r="E23" s="120">
        <v>48100990.109999999</v>
      </c>
      <c r="F23" s="120">
        <v>34021686.600000001</v>
      </c>
      <c r="G23" s="120">
        <v>40915671.740000002</v>
      </c>
      <c r="H23" s="120">
        <v>37352263.539999992</v>
      </c>
      <c r="I23" s="120">
        <v>51481200.670000002</v>
      </c>
      <c r="J23" s="120">
        <v>38128484.559999995</v>
      </c>
      <c r="K23" s="120">
        <v>36399609.350000001</v>
      </c>
      <c r="L23" s="120">
        <v>45970769.789999992</v>
      </c>
      <c r="M23" s="120">
        <v>35328910.980000004</v>
      </c>
      <c r="N23" s="120">
        <v>40861250.310000002</v>
      </c>
      <c r="O23" s="120">
        <v>61294392.090000004</v>
      </c>
      <c r="P23" s="120">
        <v>116068199.80000001</v>
      </c>
      <c r="Q23" s="120">
        <f t="shared" si="0"/>
        <v>585923429.53999996</v>
      </c>
    </row>
    <row r="24" spans="2:17" x14ac:dyDescent="0.25">
      <c r="B24" s="10" t="s">
        <v>36</v>
      </c>
      <c r="C24" s="120">
        <v>8730769761</v>
      </c>
      <c r="D24" s="120">
        <v>8730769761</v>
      </c>
      <c r="E24" s="62">
        <v>0</v>
      </c>
      <c r="F24" s="62">
        <v>0</v>
      </c>
      <c r="G24" s="62">
        <v>0</v>
      </c>
      <c r="H24" s="62">
        <v>0</v>
      </c>
      <c r="I24" s="62">
        <v>0</v>
      </c>
      <c r="J24" s="62">
        <v>0</v>
      </c>
      <c r="K24" s="62">
        <v>0</v>
      </c>
      <c r="L24" s="62">
        <v>0</v>
      </c>
      <c r="M24" s="62">
        <v>0</v>
      </c>
      <c r="N24" s="62">
        <v>0</v>
      </c>
      <c r="O24" s="62">
        <v>0</v>
      </c>
      <c r="P24" s="62">
        <v>0</v>
      </c>
      <c r="Q24" s="62">
        <f t="shared" si="0"/>
        <v>0</v>
      </c>
    </row>
    <row r="25" spans="2:17" x14ac:dyDescent="0.25">
      <c r="B25" s="10" t="s">
        <v>37</v>
      </c>
      <c r="C25" s="120">
        <v>96474676</v>
      </c>
      <c r="D25" s="120">
        <v>96474676</v>
      </c>
      <c r="E25" s="120">
        <v>4223404.74</v>
      </c>
      <c r="F25" s="120">
        <v>4726388.2</v>
      </c>
      <c r="G25" s="120">
        <v>4646566.99</v>
      </c>
      <c r="H25" s="120">
        <v>4741077.88</v>
      </c>
      <c r="I25" s="120">
        <v>4782288.0600000005</v>
      </c>
      <c r="J25" s="120">
        <v>4594698.01</v>
      </c>
      <c r="K25" s="120">
        <v>4971131.93</v>
      </c>
      <c r="L25" s="120">
        <v>4839904.79</v>
      </c>
      <c r="M25" s="120">
        <v>4094239.7999999993</v>
      </c>
      <c r="N25" s="120">
        <v>5213348.2799999993</v>
      </c>
      <c r="O25" s="120">
        <v>9189650.7000000011</v>
      </c>
      <c r="P25" s="120">
        <v>10988013.029999999</v>
      </c>
      <c r="Q25" s="120">
        <f t="shared" si="0"/>
        <v>67010712.410000004</v>
      </c>
    </row>
    <row r="26" spans="2:17" x14ac:dyDescent="0.25">
      <c r="B26" s="10" t="s">
        <v>93</v>
      </c>
      <c r="C26" s="120">
        <v>2485960705</v>
      </c>
      <c r="D26" s="120">
        <v>2485960705</v>
      </c>
      <c r="E26" s="62">
        <v>0</v>
      </c>
      <c r="F26" s="62">
        <v>0</v>
      </c>
      <c r="G26" s="62">
        <v>0</v>
      </c>
      <c r="H26" s="62">
        <v>0</v>
      </c>
      <c r="I26" s="62">
        <v>0</v>
      </c>
      <c r="J26" s="62">
        <v>0</v>
      </c>
      <c r="K26" s="62">
        <v>0</v>
      </c>
      <c r="L26" s="62">
        <v>0</v>
      </c>
      <c r="M26" s="62">
        <v>0</v>
      </c>
      <c r="N26" s="62">
        <v>0</v>
      </c>
      <c r="O26" s="62">
        <v>0</v>
      </c>
      <c r="P26" s="62">
        <v>0</v>
      </c>
      <c r="Q26" s="62">
        <f t="shared" si="0"/>
        <v>0</v>
      </c>
    </row>
    <row r="27" spans="2:17" x14ac:dyDescent="0.25">
      <c r="B27" s="10" t="s">
        <v>38</v>
      </c>
      <c r="C27" s="120">
        <v>310867006</v>
      </c>
      <c r="D27" s="120">
        <v>327681342.78999996</v>
      </c>
      <c r="E27" s="120">
        <v>14404517.52</v>
      </c>
      <c r="F27" s="120">
        <v>17286763.870000001</v>
      </c>
      <c r="G27" s="120">
        <v>17143036.43</v>
      </c>
      <c r="H27" s="120">
        <v>18382477.07</v>
      </c>
      <c r="I27" s="120">
        <v>17335647.189999998</v>
      </c>
      <c r="J27" s="120">
        <v>18413100.399999999</v>
      </c>
      <c r="K27" s="120">
        <v>17672001.540000003</v>
      </c>
      <c r="L27" s="120">
        <v>16120210.399999999</v>
      </c>
      <c r="M27" s="120">
        <v>17100862.91</v>
      </c>
      <c r="N27" s="120">
        <v>18591299.719999999</v>
      </c>
      <c r="O27" s="120">
        <v>30719327.370000001</v>
      </c>
      <c r="P27" s="120">
        <v>34176840.920000002</v>
      </c>
      <c r="Q27" s="120">
        <f t="shared" si="0"/>
        <v>237346085.33999997</v>
      </c>
    </row>
    <row r="28" spans="2:17" x14ac:dyDescent="0.25">
      <c r="B28" s="10" t="s">
        <v>39</v>
      </c>
      <c r="C28" s="120">
        <v>61670507</v>
      </c>
      <c r="D28" s="120">
        <v>62270494.420000002</v>
      </c>
      <c r="E28" s="120">
        <v>2229093.4300000002</v>
      </c>
      <c r="F28" s="120">
        <v>4614697.78</v>
      </c>
      <c r="G28" s="120">
        <v>3585254.26</v>
      </c>
      <c r="H28" s="120">
        <v>4038395.8499999996</v>
      </c>
      <c r="I28" s="120">
        <v>4625973.9800000004</v>
      </c>
      <c r="J28" s="120">
        <v>4026745.9499999997</v>
      </c>
      <c r="K28" s="120">
        <v>4198385.54</v>
      </c>
      <c r="L28" s="120">
        <v>5180018.6899999995</v>
      </c>
      <c r="M28" s="120">
        <v>5457800.8199999994</v>
      </c>
      <c r="N28" s="120">
        <v>4624773.68</v>
      </c>
      <c r="O28" s="120">
        <v>5732863.0900000008</v>
      </c>
      <c r="P28" s="120">
        <v>7148061.9500000002</v>
      </c>
      <c r="Q28" s="120">
        <f t="shared" si="0"/>
        <v>55462065.020000003</v>
      </c>
    </row>
    <row r="29" spans="2:17" x14ac:dyDescent="0.25">
      <c r="B29" s="10" t="s">
        <v>40</v>
      </c>
      <c r="C29" s="120">
        <v>83309902</v>
      </c>
      <c r="D29" s="120">
        <v>84584144</v>
      </c>
      <c r="E29" s="120">
        <v>2507884.44</v>
      </c>
      <c r="F29" s="120">
        <v>2703732.61</v>
      </c>
      <c r="G29" s="120">
        <v>3703789.12</v>
      </c>
      <c r="H29" s="120">
        <v>6378004.8000000007</v>
      </c>
      <c r="I29" s="120">
        <v>8847801.5299999993</v>
      </c>
      <c r="J29" s="120">
        <v>7311003.9299999997</v>
      </c>
      <c r="K29" s="120">
        <v>5483993</v>
      </c>
      <c r="L29" s="120">
        <v>5528078.8099999996</v>
      </c>
      <c r="M29" s="120">
        <v>4748413.37</v>
      </c>
      <c r="N29" s="120">
        <v>4922291.1100000003</v>
      </c>
      <c r="O29" s="120">
        <v>10747032.280000001</v>
      </c>
      <c r="P29" s="120">
        <v>13454307.389999999</v>
      </c>
      <c r="Q29" s="120">
        <f t="shared" si="0"/>
        <v>76336332.390000001</v>
      </c>
    </row>
    <row r="30" spans="2:17" x14ac:dyDescent="0.25">
      <c r="B30" s="10" t="s">
        <v>41</v>
      </c>
      <c r="C30" s="120">
        <v>385617477</v>
      </c>
      <c r="D30" s="120">
        <v>396521477</v>
      </c>
      <c r="E30" s="120">
        <v>18315850.219999999</v>
      </c>
      <c r="F30" s="120">
        <v>24777980.520000003</v>
      </c>
      <c r="G30" s="120">
        <v>27441089.399999999</v>
      </c>
      <c r="H30" s="120">
        <v>26052217.269999992</v>
      </c>
      <c r="I30" s="120">
        <v>20018638.23</v>
      </c>
      <c r="J30" s="120">
        <v>26195238.860000003</v>
      </c>
      <c r="K30" s="120">
        <v>35657541.540000007</v>
      </c>
      <c r="L30" s="120">
        <v>28430567.639999993</v>
      </c>
      <c r="M30" s="120">
        <v>22598247.129999999</v>
      </c>
      <c r="N30" s="120">
        <v>24974848.84</v>
      </c>
      <c r="O30" s="120">
        <v>27245889.959999997</v>
      </c>
      <c r="P30" s="120">
        <v>59231515.549999997</v>
      </c>
      <c r="Q30" s="120">
        <f t="shared" si="0"/>
        <v>340939625.16000003</v>
      </c>
    </row>
    <row r="31" spans="2:17" x14ac:dyDescent="0.25">
      <c r="B31" s="10" t="s">
        <v>94</v>
      </c>
      <c r="C31" s="120">
        <v>317370852</v>
      </c>
      <c r="D31" s="120">
        <v>337519635.47000003</v>
      </c>
      <c r="E31" s="120">
        <v>14741786.6</v>
      </c>
      <c r="F31" s="120">
        <v>17693830.989999998</v>
      </c>
      <c r="G31" s="120">
        <v>16407214.209999999</v>
      </c>
      <c r="H31" s="120">
        <v>7572483.2400000002</v>
      </c>
      <c r="I31" s="120">
        <v>29490856.560000002</v>
      </c>
      <c r="J31" s="120">
        <v>27094398.41</v>
      </c>
      <c r="K31" s="120">
        <v>19112621.5</v>
      </c>
      <c r="L31" s="120">
        <v>25594888.210000001</v>
      </c>
      <c r="M31" s="120">
        <v>26820047.740000002</v>
      </c>
      <c r="N31" s="120">
        <v>24335045.98</v>
      </c>
      <c r="O31" s="120">
        <v>49546254.649999991</v>
      </c>
      <c r="P31" s="120">
        <v>35103255.510000005</v>
      </c>
      <c r="Q31" s="120">
        <f t="shared" si="0"/>
        <v>293512683.59999996</v>
      </c>
    </row>
    <row r="32" spans="2:17" x14ac:dyDescent="0.25">
      <c r="B32" s="10" t="s">
        <v>43</v>
      </c>
      <c r="C32" s="120">
        <v>16769023</v>
      </c>
      <c r="D32" s="120">
        <v>19040320.309999999</v>
      </c>
      <c r="E32" s="120">
        <v>717710.58</v>
      </c>
      <c r="F32" s="120">
        <v>1350537.63</v>
      </c>
      <c r="G32" s="120">
        <v>1739103.4600000002</v>
      </c>
      <c r="H32" s="120">
        <v>989274.15</v>
      </c>
      <c r="I32" s="120">
        <v>1325789.03</v>
      </c>
      <c r="J32" s="120">
        <v>1615562.23</v>
      </c>
      <c r="K32" s="120">
        <v>1558760.7</v>
      </c>
      <c r="L32" s="120">
        <v>1174898.76</v>
      </c>
      <c r="M32" s="120">
        <v>1285163.1600000001</v>
      </c>
      <c r="N32" s="120">
        <v>1727282.5500000003</v>
      </c>
      <c r="O32" s="120">
        <v>2604422.66</v>
      </c>
      <c r="P32" s="120">
        <v>2264246.7000000002</v>
      </c>
      <c r="Q32" s="120">
        <f t="shared" si="0"/>
        <v>18352751.609999999</v>
      </c>
    </row>
    <row r="33" spans="1:17" x14ac:dyDescent="0.25">
      <c r="B33" s="10" t="s">
        <v>44</v>
      </c>
      <c r="C33" s="120">
        <v>360655110</v>
      </c>
      <c r="D33" s="120">
        <v>371290134</v>
      </c>
      <c r="E33" s="120">
        <v>10972566.73</v>
      </c>
      <c r="F33" s="120">
        <v>10896111.58</v>
      </c>
      <c r="G33" s="120">
        <v>10382042.66</v>
      </c>
      <c r="H33" s="120">
        <v>10092617.630000001</v>
      </c>
      <c r="I33" s="120">
        <v>10189975.540000001</v>
      </c>
      <c r="J33" s="120">
        <v>10621229.540000001</v>
      </c>
      <c r="K33" s="120">
        <v>14017429.23</v>
      </c>
      <c r="L33" s="120">
        <v>12450787.93</v>
      </c>
      <c r="M33" s="120">
        <v>11128823.560000001</v>
      </c>
      <c r="N33" s="120">
        <v>14296306.140000001</v>
      </c>
      <c r="O33" s="120">
        <v>20867718.340000004</v>
      </c>
      <c r="P33" s="120">
        <v>25364261.350000001</v>
      </c>
      <c r="Q33" s="120">
        <f t="shared" si="0"/>
        <v>161279870.22999999</v>
      </c>
    </row>
    <row r="34" spans="1:17" x14ac:dyDescent="0.25">
      <c r="B34" s="10" t="s">
        <v>45</v>
      </c>
      <c r="C34" s="120">
        <v>855520072</v>
      </c>
      <c r="D34" s="120">
        <v>855520072</v>
      </c>
      <c r="E34" s="120">
        <v>38756283.199999996</v>
      </c>
      <c r="F34" s="120">
        <v>39934218.030000001</v>
      </c>
      <c r="G34" s="120">
        <v>39630367.359999999</v>
      </c>
      <c r="H34" s="120">
        <v>37596605.030000001</v>
      </c>
      <c r="I34" s="120">
        <v>40736871.110000007</v>
      </c>
      <c r="J34" s="120">
        <v>39801363.670000002</v>
      </c>
      <c r="K34" s="120">
        <v>41197343.069999993</v>
      </c>
      <c r="L34" s="120">
        <v>39956255.849999994</v>
      </c>
      <c r="M34" s="120">
        <v>41839833.039999992</v>
      </c>
      <c r="N34" s="120">
        <v>41778090.609999999</v>
      </c>
      <c r="O34" s="120">
        <v>43295756.810000002</v>
      </c>
      <c r="P34" s="120">
        <v>40473962.150000006</v>
      </c>
      <c r="Q34" s="120">
        <f t="shared" si="0"/>
        <v>484996949.93000007</v>
      </c>
    </row>
    <row r="35" spans="1:17" x14ac:dyDescent="0.25">
      <c r="B35" s="10" t="s">
        <v>106</v>
      </c>
      <c r="C35" s="120">
        <v>293582427</v>
      </c>
      <c r="D35" s="120">
        <v>321368617</v>
      </c>
      <c r="E35" s="120">
        <v>16723168.899999997</v>
      </c>
      <c r="F35" s="120">
        <v>24620770.240000002</v>
      </c>
      <c r="G35" s="120">
        <v>22949850.539999999</v>
      </c>
      <c r="H35" s="120">
        <v>22224437.060000002</v>
      </c>
      <c r="I35" s="120">
        <v>23114576.82</v>
      </c>
      <c r="J35" s="120">
        <v>24487089.59</v>
      </c>
      <c r="K35" s="120">
        <v>20400742.52</v>
      </c>
      <c r="L35" s="120">
        <v>23858881.959999997</v>
      </c>
      <c r="M35" s="120">
        <v>23016422.899999999</v>
      </c>
      <c r="N35" s="120">
        <v>23683352.789999999</v>
      </c>
      <c r="O35" s="120">
        <v>34466322.670000002</v>
      </c>
      <c r="P35" s="120">
        <v>35866659.219999999</v>
      </c>
      <c r="Q35" s="120">
        <f t="shared" si="0"/>
        <v>295412275.21000004</v>
      </c>
    </row>
    <row r="36" spans="1:17" x14ac:dyDescent="0.25">
      <c r="A36" s="50"/>
      <c r="B36" s="10" t="s">
        <v>95</v>
      </c>
      <c r="C36" s="120">
        <v>1807731115</v>
      </c>
      <c r="D36" s="120">
        <v>1807731115</v>
      </c>
      <c r="E36" s="62">
        <v>0</v>
      </c>
      <c r="F36" s="62">
        <v>0</v>
      </c>
      <c r="G36" s="62">
        <v>0</v>
      </c>
      <c r="H36" s="62">
        <v>0</v>
      </c>
      <c r="I36" s="62">
        <v>0</v>
      </c>
      <c r="J36" s="62">
        <v>0</v>
      </c>
      <c r="K36" s="62">
        <v>0</v>
      </c>
      <c r="L36" s="62">
        <v>0</v>
      </c>
      <c r="M36" s="62">
        <v>0</v>
      </c>
      <c r="N36" s="62">
        <v>0</v>
      </c>
      <c r="O36" s="62">
        <v>0</v>
      </c>
      <c r="P36" s="62">
        <v>0</v>
      </c>
      <c r="Q36" s="62">
        <f t="shared" si="0"/>
        <v>0</v>
      </c>
    </row>
    <row r="37" spans="1:17" x14ac:dyDescent="0.25">
      <c r="A37" s="50"/>
      <c r="B37" s="10" t="s">
        <v>47</v>
      </c>
      <c r="C37" s="120">
        <v>205456366</v>
      </c>
      <c r="D37" s="120">
        <v>235491099.60999998</v>
      </c>
      <c r="E37" s="120">
        <v>13085044.91</v>
      </c>
      <c r="F37" s="120">
        <v>15447173.640000001</v>
      </c>
      <c r="G37" s="120">
        <v>16899423.740000002</v>
      </c>
      <c r="H37" s="120">
        <v>15124585.860000001</v>
      </c>
      <c r="I37" s="120">
        <v>19533416.170000002</v>
      </c>
      <c r="J37" s="120">
        <v>16516492.630000003</v>
      </c>
      <c r="K37" s="120">
        <v>20885877.539999999</v>
      </c>
      <c r="L37" s="120">
        <v>17176432.009999998</v>
      </c>
      <c r="M37" s="120">
        <v>15856155.359999999</v>
      </c>
      <c r="N37" s="120">
        <v>15810306.68</v>
      </c>
      <c r="O37" s="120">
        <v>28178370.579999998</v>
      </c>
      <c r="P37" s="120">
        <v>31764019.119999997</v>
      </c>
      <c r="Q37" s="120">
        <f t="shared" si="0"/>
        <v>226277298.24000001</v>
      </c>
    </row>
    <row r="38" spans="1:17" x14ac:dyDescent="0.25">
      <c r="B38" s="10" t="s">
        <v>48</v>
      </c>
      <c r="C38" s="120">
        <v>200000000</v>
      </c>
      <c r="D38" s="120">
        <v>204160000</v>
      </c>
      <c r="E38" s="120">
        <v>15745413.640000001</v>
      </c>
      <c r="F38" s="120">
        <v>15495029.720000001</v>
      </c>
      <c r="G38" s="120">
        <v>15478662.210000001</v>
      </c>
      <c r="H38" s="120">
        <v>15603805.689999999</v>
      </c>
      <c r="I38" s="120">
        <v>15745877.49</v>
      </c>
      <c r="J38" s="120">
        <v>15615845.550000001</v>
      </c>
      <c r="K38" s="120">
        <v>15399268.93</v>
      </c>
      <c r="L38" s="120">
        <v>15234054.23</v>
      </c>
      <c r="M38" s="120">
        <v>14856257.629999999</v>
      </c>
      <c r="N38" s="120">
        <v>14929486.630000001</v>
      </c>
      <c r="O38" s="120">
        <v>24956324.640000001</v>
      </c>
      <c r="P38" s="120">
        <v>17910531.59</v>
      </c>
      <c r="Q38" s="120">
        <f t="shared" si="0"/>
        <v>196970557.95000002</v>
      </c>
    </row>
    <row r="39" spans="1:17" x14ac:dyDescent="0.25">
      <c r="B39" s="10" t="s">
        <v>49</v>
      </c>
      <c r="C39" s="120">
        <v>427310424</v>
      </c>
      <c r="D39" s="120">
        <v>450459556.22000003</v>
      </c>
      <c r="E39" s="62">
        <v>0</v>
      </c>
      <c r="F39" s="120">
        <v>10938991</v>
      </c>
      <c r="G39" s="120">
        <v>9729344.4100000001</v>
      </c>
      <c r="H39" s="120">
        <v>7730859.4500000002</v>
      </c>
      <c r="I39" s="120">
        <v>10055909.559999999</v>
      </c>
      <c r="J39" s="120">
        <v>6562538.2400000002</v>
      </c>
      <c r="K39" s="120">
        <v>6888698.1600000011</v>
      </c>
      <c r="L39" s="120">
        <v>12106194.300000001</v>
      </c>
      <c r="M39" s="120">
        <v>9663463.3600000013</v>
      </c>
      <c r="N39" s="120">
        <v>11728721</v>
      </c>
      <c r="O39" s="120">
        <v>10853664.879999999</v>
      </c>
      <c r="P39" s="120">
        <v>18502133.990000002</v>
      </c>
      <c r="Q39" s="120">
        <f t="shared" si="0"/>
        <v>114760518.34999999</v>
      </c>
    </row>
    <row r="40" spans="1:17" x14ac:dyDescent="0.25">
      <c r="B40" s="10" t="s">
        <v>50</v>
      </c>
      <c r="C40" s="120">
        <v>16399548</v>
      </c>
      <c r="D40" s="120">
        <v>16399548</v>
      </c>
      <c r="E40" s="120">
        <v>765353.7300000001</v>
      </c>
      <c r="F40" s="120">
        <v>849853.73</v>
      </c>
      <c r="G40" s="120">
        <v>932332.93</v>
      </c>
      <c r="H40" s="120">
        <v>831321.33</v>
      </c>
      <c r="I40" s="120">
        <v>831321.33000000007</v>
      </c>
      <c r="J40" s="120">
        <v>964180.13</v>
      </c>
      <c r="K40" s="120">
        <v>1997313.88</v>
      </c>
      <c r="L40" s="120">
        <v>802364.53</v>
      </c>
      <c r="M40" s="120">
        <v>785041.03</v>
      </c>
      <c r="N40" s="120">
        <v>805829.23</v>
      </c>
      <c r="O40" s="120">
        <v>1483682.5699999998</v>
      </c>
      <c r="P40" s="120">
        <v>2457468.6100000003</v>
      </c>
      <c r="Q40" s="120">
        <f t="shared" si="0"/>
        <v>13506063.030000001</v>
      </c>
    </row>
    <row r="41" spans="1:17" x14ac:dyDescent="0.25">
      <c r="B41" s="10" t="s">
        <v>51</v>
      </c>
      <c r="C41" s="120">
        <v>391705579</v>
      </c>
      <c r="D41" s="120">
        <v>391705579</v>
      </c>
      <c r="E41" s="120">
        <v>7936946.8399999989</v>
      </c>
      <c r="F41" s="120">
        <v>12696664.689999999</v>
      </c>
      <c r="G41" s="120">
        <v>16395385.999999998</v>
      </c>
      <c r="H41" s="120">
        <v>11309229.939999999</v>
      </c>
      <c r="I41" s="120">
        <v>21944485.200000003</v>
      </c>
      <c r="J41" s="120">
        <v>14909323.290000001</v>
      </c>
      <c r="K41" s="120">
        <v>13347568.330000002</v>
      </c>
      <c r="L41" s="120">
        <v>17827558.380000003</v>
      </c>
      <c r="M41" s="120">
        <v>16693660.939999998</v>
      </c>
      <c r="N41" s="120">
        <v>13132404.25</v>
      </c>
      <c r="O41" s="120">
        <v>27211169.069999997</v>
      </c>
      <c r="P41" s="120">
        <v>25964020.879999995</v>
      </c>
      <c r="Q41" s="120">
        <f t="shared" si="0"/>
        <v>199368417.80999997</v>
      </c>
    </row>
    <row r="42" spans="1:17" x14ac:dyDescent="0.25">
      <c r="B42" s="10" t="s">
        <v>52</v>
      </c>
      <c r="C42" s="120">
        <v>842747409</v>
      </c>
      <c r="D42" s="120">
        <v>1005379871.01</v>
      </c>
      <c r="E42" s="120">
        <v>30321928.160000004</v>
      </c>
      <c r="F42" s="120">
        <v>51869636.969999991</v>
      </c>
      <c r="G42" s="120">
        <v>82952953.429999977</v>
      </c>
      <c r="H42" s="120">
        <v>51054399.600000001</v>
      </c>
      <c r="I42" s="120">
        <v>47303693.619999997</v>
      </c>
      <c r="J42" s="120">
        <v>56037628.209999993</v>
      </c>
      <c r="K42" s="120">
        <v>66544361.550000004</v>
      </c>
      <c r="L42" s="120">
        <v>51494762.399999999</v>
      </c>
      <c r="M42" s="120">
        <v>47423652.190000013</v>
      </c>
      <c r="N42" s="120">
        <v>63443708.600000001</v>
      </c>
      <c r="O42" s="120">
        <v>121330875.43000001</v>
      </c>
      <c r="P42" s="120">
        <v>159023278.88999999</v>
      </c>
      <c r="Q42" s="120">
        <f t="shared" si="0"/>
        <v>828800879.04999983</v>
      </c>
    </row>
    <row r="43" spans="1:17" x14ac:dyDescent="0.25">
      <c r="B43" s="10" t="s">
        <v>53</v>
      </c>
      <c r="C43" s="120">
        <v>57356346</v>
      </c>
      <c r="D43" s="120">
        <v>57356346</v>
      </c>
      <c r="E43" s="120">
        <v>2427164.4900000002</v>
      </c>
      <c r="F43" s="120">
        <v>3348401.7199999997</v>
      </c>
      <c r="G43" s="120">
        <v>2999403.26</v>
      </c>
      <c r="H43" s="120">
        <v>3402098.35</v>
      </c>
      <c r="I43" s="120">
        <v>3591695.83</v>
      </c>
      <c r="J43" s="120">
        <v>3317429.4899999998</v>
      </c>
      <c r="K43" s="120">
        <v>4422372.2799999993</v>
      </c>
      <c r="L43" s="120">
        <v>3392708.0900000003</v>
      </c>
      <c r="M43" s="120">
        <v>3474034.9</v>
      </c>
      <c r="N43" s="120">
        <v>5616185.040000001</v>
      </c>
      <c r="O43" s="120">
        <v>10519665.580000002</v>
      </c>
      <c r="P43" s="120">
        <v>6571030.46</v>
      </c>
      <c r="Q43" s="120">
        <f t="shared" si="0"/>
        <v>53082189.490000002</v>
      </c>
    </row>
    <row r="44" spans="1:17" x14ac:dyDescent="0.25">
      <c r="B44" s="10" t="s">
        <v>54</v>
      </c>
      <c r="C44" s="120">
        <v>136586101</v>
      </c>
      <c r="D44" s="120">
        <v>168218359</v>
      </c>
      <c r="E44" s="120">
        <v>5503321.0199999996</v>
      </c>
      <c r="F44" s="120">
        <v>6305633.8800000008</v>
      </c>
      <c r="G44" s="120">
        <v>8756079.7899999991</v>
      </c>
      <c r="H44" s="120">
        <v>6320225.8600000003</v>
      </c>
      <c r="I44" s="120">
        <v>11379302.719999999</v>
      </c>
      <c r="J44" s="120">
        <v>14212033.500000002</v>
      </c>
      <c r="K44" s="120">
        <v>12507718.76</v>
      </c>
      <c r="L44" s="120">
        <v>11245539.439999999</v>
      </c>
      <c r="M44" s="120">
        <v>10036653.970000001</v>
      </c>
      <c r="N44" s="120">
        <v>12602225.5</v>
      </c>
      <c r="O44" s="120">
        <v>21388065.890000001</v>
      </c>
      <c r="P44" s="120">
        <v>42264635.339999996</v>
      </c>
      <c r="Q44" s="120">
        <f t="shared" si="0"/>
        <v>162521435.66999999</v>
      </c>
    </row>
    <row r="45" spans="1:17" x14ac:dyDescent="0.25">
      <c r="B45" s="10" t="s">
        <v>55</v>
      </c>
      <c r="C45" s="120">
        <v>3864600927</v>
      </c>
      <c r="D45" s="120">
        <v>3864600927</v>
      </c>
      <c r="E45" s="62">
        <v>0</v>
      </c>
      <c r="F45" s="62">
        <v>0</v>
      </c>
      <c r="G45" s="62">
        <v>0</v>
      </c>
      <c r="H45" s="62">
        <v>0</v>
      </c>
      <c r="I45" s="62">
        <v>0</v>
      </c>
      <c r="J45" s="62">
        <v>0</v>
      </c>
      <c r="K45" s="62">
        <v>0</v>
      </c>
      <c r="L45" s="62">
        <v>0</v>
      </c>
      <c r="M45" s="62">
        <v>0</v>
      </c>
      <c r="N45" s="62">
        <v>0</v>
      </c>
      <c r="O45" s="62">
        <v>0</v>
      </c>
      <c r="P45" s="62">
        <v>0</v>
      </c>
      <c r="Q45" s="62">
        <f t="shared" si="0"/>
        <v>0</v>
      </c>
    </row>
    <row r="46" spans="1:17" x14ac:dyDescent="0.25">
      <c r="B46" s="10" t="s">
        <v>56</v>
      </c>
      <c r="C46" s="120">
        <v>38590970</v>
      </c>
      <c r="D46" s="120">
        <v>38590970</v>
      </c>
      <c r="E46" s="62">
        <v>0</v>
      </c>
      <c r="F46" s="62">
        <v>0</v>
      </c>
      <c r="G46" s="62">
        <v>0</v>
      </c>
      <c r="H46" s="62">
        <v>0</v>
      </c>
      <c r="I46" s="62">
        <v>0</v>
      </c>
      <c r="J46" s="62">
        <v>0</v>
      </c>
      <c r="K46" s="62">
        <v>0</v>
      </c>
      <c r="L46" s="62">
        <v>0</v>
      </c>
      <c r="M46" s="62">
        <v>0</v>
      </c>
      <c r="N46" s="62">
        <v>0</v>
      </c>
      <c r="O46" s="62">
        <v>0</v>
      </c>
      <c r="P46" s="62">
        <v>0</v>
      </c>
      <c r="Q46" s="62">
        <f t="shared" si="0"/>
        <v>0</v>
      </c>
    </row>
    <row r="47" spans="1:17" x14ac:dyDescent="0.25">
      <c r="B47" s="10" t="s">
        <v>57</v>
      </c>
      <c r="C47" s="120">
        <v>5491058554</v>
      </c>
      <c r="D47" s="120">
        <v>5491058554</v>
      </c>
      <c r="E47" s="62">
        <v>0</v>
      </c>
      <c r="F47" s="62">
        <v>0</v>
      </c>
      <c r="G47" s="120">
        <v>226536737.14999998</v>
      </c>
      <c r="H47" s="120">
        <v>230780013.94</v>
      </c>
      <c r="I47" s="120">
        <v>226739485.29000002</v>
      </c>
      <c r="J47" s="120">
        <v>231128646.08000001</v>
      </c>
      <c r="K47" s="120">
        <v>216921431.62</v>
      </c>
      <c r="L47" s="120">
        <v>219553461.13</v>
      </c>
      <c r="M47" s="120">
        <v>219941432.50999999</v>
      </c>
      <c r="N47" s="120">
        <v>229603773.31999996</v>
      </c>
      <c r="O47" s="120">
        <v>402619326.25</v>
      </c>
      <c r="P47" s="120">
        <v>229848404.70000002</v>
      </c>
      <c r="Q47" s="120">
        <f t="shared" si="0"/>
        <v>2433672711.9899998</v>
      </c>
    </row>
    <row r="48" spans="1:17" x14ac:dyDescent="0.25">
      <c r="B48" s="10" t="s">
        <v>58</v>
      </c>
      <c r="C48" s="120">
        <v>6849297730</v>
      </c>
      <c r="D48" s="120">
        <v>6849297730</v>
      </c>
      <c r="E48" s="62">
        <v>0</v>
      </c>
      <c r="F48" s="62">
        <v>0</v>
      </c>
      <c r="G48" s="62">
        <v>0</v>
      </c>
      <c r="H48" s="62">
        <v>0</v>
      </c>
      <c r="I48" s="62">
        <v>0</v>
      </c>
      <c r="J48" s="62">
        <v>0</v>
      </c>
      <c r="K48" s="62">
        <v>0</v>
      </c>
      <c r="L48" s="62">
        <v>0</v>
      </c>
      <c r="M48" s="62">
        <v>0</v>
      </c>
      <c r="N48" s="62">
        <v>0</v>
      </c>
      <c r="O48" s="62">
        <v>0</v>
      </c>
      <c r="P48" s="62">
        <v>0</v>
      </c>
      <c r="Q48" s="62">
        <f t="shared" si="0"/>
        <v>0</v>
      </c>
    </row>
    <row r="49" spans="2:17" x14ac:dyDescent="0.25">
      <c r="B49" s="10" t="s">
        <v>59</v>
      </c>
      <c r="C49" s="120">
        <v>232361735</v>
      </c>
      <c r="D49" s="120">
        <v>239553518</v>
      </c>
      <c r="E49" s="120">
        <v>11034973.9</v>
      </c>
      <c r="F49" s="120">
        <v>13875107.609999999</v>
      </c>
      <c r="G49" s="120">
        <v>17065250.98</v>
      </c>
      <c r="H49" s="120">
        <v>15490884.919999998</v>
      </c>
      <c r="I49" s="120">
        <v>19383390.27</v>
      </c>
      <c r="J49" s="120">
        <v>17132506.369999997</v>
      </c>
      <c r="K49" s="120">
        <v>17709832.84</v>
      </c>
      <c r="L49" s="120">
        <v>17902896.16</v>
      </c>
      <c r="M49" s="120">
        <v>21994639.779999997</v>
      </c>
      <c r="N49" s="120">
        <v>15300864.399999999</v>
      </c>
      <c r="O49" s="120">
        <v>25290665.869999994</v>
      </c>
      <c r="P49" s="120">
        <v>37443215.279999994</v>
      </c>
      <c r="Q49" s="120">
        <f t="shared" si="0"/>
        <v>229624228.38</v>
      </c>
    </row>
    <row r="50" spans="2:17" x14ac:dyDescent="0.25">
      <c r="B50" s="10" t="s">
        <v>60</v>
      </c>
      <c r="C50" s="120">
        <v>4264814008.0000005</v>
      </c>
      <c r="D50" s="120">
        <v>4264814008.0000005</v>
      </c>
      <c r="E50" s="62">
        <v>0</v>
      </c>
      <c r="F50" s="62">
        <v>0</v>
      </c>
      <c r="G50" s="120">
        <v>443705488.55000001</v>
      </c>
      <c r="H50" s="120">
        <v>297852405.87</v>
      </c>
      <c r="I50" s="120">
        <v>297413663.12000006</v>
      </c>
      <c r="J50" s="120">
        <v>219420168.80999997</v>
      </c>
      <c r="K50" s="120">
        <v>430110269.75</v>
      </c>
      <c r="L50" s="120">
        <v>372048883.08999991</v>
      </c>
      <c r="M50" s="120">
        <v>297270185.02999997</v>
      </c>
      <c r="N50" s="120">
        <v>244422379.69</v>
      </c>
      <c r="O50" s="120">
        <v>230079229.67000002</v>
      </c>
      <c r="P50" s="120">
        <v>1044398210.89</v>
      </c>
      <c r="Q50" s="120">
        <f t="shared" si="0"/>
        <v>3876720884.4700003</v>
      </c>
    </row>
    <row r="51" spans="2:17" x14ac:dyDescent="0.25">
      <c r="B51" s="10" t="s">
        <v>61</v>
      </c>
      <c r="C51" s="120">
        <v>115403714</v>
      </c>
      <c r="D51" s="120">
        <v>116207948.11</v>
      </c>
      <c r="E51" s="120">
        <v>6331897.0999999996</v>
      </c>
      <c r="F51" s="120">
        <v>8403664.4499999993</v>
      </c>
      <c r="G51" s="120">
        <v>8722498.790000001</v>
      </c>
      <c r="H51" s="120">
        <v>7976861.4199999999</v>
      </c>
      <c r="I51" s="120">
        <v>8940088.9000000004</v>
      </c>
      <c r="J51" s="120">
        <v>8298696.71</v>
      </c>
      <c r="K51" s="120">
        <v>8955144.459999999</v>
      </c>
      <c r="L51" s="120">
        <v>8607341.6199999992</v>
      </c>
      <c r="M51" s="120">
        <v>9794302.2899999991</v>
      </c>
      <c r="N51" s="120">
        <v>8497317.9199999999</v>
      </c>
      <c r="O51" s="120">
        <v>16883775.27</v>
      </c>
      <c r="P51" s="120">
        <v>11527158.969999999</v>
      </c>
      <c r="Q51" s="120">
        <f t="shared" si="0"/>
        <v>112938747.89999999</v>
      </c>
    </row>
    <row r="52" spans="2:17" x14ac:dyDescent="0.25">
      <c r="B52" s="10" t="s">
        <v>81</v>
      </c>
      <c r="C52" s="120">
        <v>27622851</v>
      </c>
      <c r="D52" s="120">
        <v>27622851</v>
      </c>
      <c r="E52" s="120">
        <v>1384928.8499999999</v>
      </c>
      <c r="F52" s="120">
        <v>1384780.85</v>
      </c>
      <c r="G52" s="120">
        <v>1367740.85</v>
      </c>
      <c r="H52" s="120">
        <v>1601675.73</v>
      </c>
      <c r="I52" s="120">
        <v>1679503.7100000002</v>
      </c>
      <c r="J52" s="120">
        <v>3035139.21</v>
      </c>
      <c r="K52" s="120">
        <v>1793517.55</v>
      </c>
      <c r="L52" s="120">
        <v>2758594.25</v>
      </c>
      <c r="M52" s="120">
        <v>1670153.03</v>
      </c>
      <c r="N52" s="120">
        <v>1399537.35</v>
      </c>
      <c r="O52" s="120">
        <v>3858897.87</v>
      </c>
      <c r="P52" s="120">
        <v>4276450.28</v>
      </c>
      <c r="Q52" s="120">
        <f t="shared" si="0"/>
        <v>26210919.530000001</v>
      </c>
    </row>
    <row r="53" spans="2:17" x14ac:dyDescent="0.25">
      <c r="B53" s="10" t="s">
        <v>62</v>
      </c>
      <c r="C53" s="120">
        <v>66876262.999999993</v>
      </c>
      <c r="D53" s="120">
        <v>71269263</v>
      </c>
      <c r="E53" s="120">
        <v>2410530.17</v>
      </c>
      <c r="F53" s="120">
        <v>4526830.9399999995</v>
      </c>
      <c r="G53" s="120">
        <v>5733601.8100000005</v>
      </c>
      <c r="H53" s="120">
        <v>5070652.87</v>
      </c>
      <c r="I53" s="120">
        <v>4517467.9899999993</v>
      </c>
      <c r="J53" s="120">
        <v>4929108.7300000004</v>
      </c>
      <c r="K53" s="120">
        <v>5564799.6899999995</v>
      </c>
      <c r="L53" s="120">
        <v>4725920.47</v>
      </c>
      <c r="M53" s="120">
        <v>5270648.66</v>
      </c>
      <c r="N53" s="120">
        <v>4662698.13</v>
      </c>
      <c r="O53" s="120">
        <v>8553113.1600000001</v>
      </c>
      <c r="P53" s="120">
        <v>6450230.7000000002</v>
      </c>
      <c r="Q53" s="120">
        <f t="shared" si="0"/>
        <v>62415603.320000008</v>
      </c>
    </row>
    <row r="54" spans="2:17" x14ac:dyDescent="0.25">
      <c r="B54" s="10" t="s">
        <v>63</v>
      </c>
      <c r="C54" s="120">
        <v>225630528</v>
      </c>
      <c r="D54" s="120">
        <v>231130527</v>
      </c>
      <c r="E54" s="120">
        <v>6832376.2000000002</v>
      </c>
      <c r="F54" s="120">
        <v>9299703.6699999999</v>
      </c>
      <c r="G54" s="120">
        <v>12390414.210000001</v>
      </c>
      <c r="H54" s="120">
        <v>11903858.710000001</v>
      </c>
      <c r="I54" s="120">
        <v>11719020.700000001</v>
      </c>
      <c r="J54" s="120">
        <v>12068517.18</v>
      </c>
      <c r="K54" s="120">
        <v>9586863.9600000009</v>
      </c>
      <c r="L54" s="120">
        <v>11297017.290000001</v>
      </c>
      <c r="M54" s="120">
        <v>11873197.629999999</v>
      </c>
      <c r="N54" s="120">
        <v>11143036.35</v>
      </c>
      <c r="O54" s="120">
        <v>19596161.629999999</v>
      </c>
      <c r="P54" s="120">
        <v>30441599.600000001</v>
      </c>
      <c r="Q54" s="120">
        <f t="shared" si="0"/>
        <v>158151767.13</v>
      </c>
    </row>
    <row r="55" spans="2:17" x14ac:dyDescent="0.25">
      <c r="B55" s="10" t="s">
        <v>64</v>
      </c>
      <c r="C55" s="120">
        <v>545559179</v>
      </c>
      <c r="D55" s="120">
        <v>545559179</v>
      </c>
      <c r="E55" s="120">
        <v>31514540.57</v>
      </c>
      <c r="F55" s="120">
        <v>40342703.859999999</v>
      </c>
      <c r="G55" s="120">
        <v>37074380.179999992</v>
      </c>
      <c r="H55" s="120">
        <v>39351298.259999998</v>
      </c>
      <c r="I55" s="120">
        <v>42081023.640000001</v>
      </c>
      <c r="J55" s="120">
        <v>44921766.330000006</v>
      </c>
      <c r="K55" s="120">
        <v>40475984.460000001</v>
      </c>
      <c r="L55" s="120">
        <v>39490902.340000004</v>
      </c>
      <c r="M55" s="120">
        <v>39570519.610000007</v>
      </c>
      <c r="N55" s="120">
        <v>44470842.020000003</v>
      </c>
      <c r="O55" s="120">
        <v>72530894.929999992</v>
      </c>
      <c r="P55" s="120">
        <v>60420955.670000002</v>
      </c>
      <c r="Q55" s="120">
        <f t="shared" si="0"/>
        <v>532245811.87</v>
      </c>
    </row>
    <row r="56" spans="2:17" x14ac:dyDescent="0.25">
      <c r="B56" s="10" t="s">
        <v>65</v>
      </c>
      <c r="C56" s="120">
        <v>229869265</v>
      </c>
      <c r="D56" s="120">
        <v>243049842.59999999</v>
      </c>
      <c r="E56" s="120">
        <v>10044506.34</v>
      </c>
      <c r="F56" s="120">
        <v>10896459.76</v>
      </c>
      <c r="G56" s="120">
        <v>15240191.59</v>
      </c>
      <c r="H56" s="120">
        <v>16849704.84</v>
      </c>
      <c r="I56" s="120">
        <v>16439809.93</v>
      </c>
      <c r="J56" s="120">
        <v>18121661.690000001</v>
      </c>
      <c r="K56" s="120">
        <v>13520264.5</v>
      </c>
      <c r="L56" s="120">
        <v>16082338.039999999</v>
      </c>
      <c r="M56" s="120">
        <v>14403723.119999999</v>
      </c>
      <c r="N56" s="120">
        <v>17778194.320000004</v>
      </c>
      <c r="O56" s="120">
        <v>23590618.649999999</v>
      </c>
      <c r="P56" s="120">
        <v>58937154.259999998</v>
      </c>
      <c r="Q56" s="120">
        <f t="shared" si="0"/>
        <v>231904627.03999999</v>
      </c>
    </row>
    <row r="57" spans="2:17" x14ac:dyDescent="0.25">
      <c r="B57" s="10" t="s">
        <v>66</v>
      </c>
      <c r="C57" s="120">
        <v>125000000</v>
      </c>
      <c r="D57" s="120">
        <v>137090000</v>
      </c>
      <c r="E57" s="120">
        <v>4445238.4399999995</v>
      </c>
      <c r="F57" s="120">
        <v>8573642.4700000007</v>
      </c>
      <c r="G57" s="120">
        <v>9293596.9600000009</v>
      </c>
      <c r="H57" s="120">
        <v>21367244.349999998</v>
      </c>
      <c r="I57" s="120">
        <v>12235686.470000001</v>
      </c>
      <c r="J57" s="120">
        <v>10481723.370000001</v>
      </c>
      <c r="K57" s="120">
        <v>15601667.719999999</v>
      </c>
      <c r="L57" s="120">
        <v>9316775.5000000019</v>
      </c>
      <c r="M57" s="120">
        <v>9174039.1500000004</v>
      </c>
      <c r="N57" s="120">
        <v>7553214.3099999996</v>
      </c>
      <c r="O57" s="120">
        <v>13858767.089999998</v>
      </c>
      <c r="P57" s="120">
        <v>15015923.779999999</v>
      </c>
      <c r="Q57" s="120">
        <f t="shared" si="0"/>
        <v>136917519.61000001</v>
      </c>
    </row>
    <row r="58" spans="2:17" x14ac:dyDescent="0.25">
      <c r="B58" s="10" t="s">
        <v>67</v>
      </c>
      <c r="C58" s="120">
        <v>239179000</v>
      </c>
      <c r="D58" s="120">
        <v>247687212</v>
      </c>
      <c r="E58" s="120">
        <v>12868456.109999999</v>
      </c>
      <c r="F58" s="120">
        <v>13581124.449999999</v>
      </c>
      <c r="G58" s="120">
        <v>16333866.309999997</v>
      </c>
      <c r="H58" s="120">
        <v>16134637.009999998</v>
      </c>
      <c r="I58" s="120">
        <v>21432040.009999998</v>
      </c>
      <c r="J58" s="120">
        <v>17644709.659999996</v>
      </c>
      <c r="K58" s="120">
        <v>18729784.120000001</v>
      </c>
      <c r="L58" s="120">
        <v>17260912.420000002</v>
      </c>
      <c r="M58" s="120">
        <v>17932533.660000004</v>
      </c>
      <c r="N58" s="120">
        <v>16968325.959999997</v>
      </c>
      <c r="O58" s="120">
        <v>29373381.640000001</v>
      </c>
      <c r="P58" s="120">
        <v>34092146.049999997</v>
      </c>
      <c r="Q58" s="120">
        <f t="shared" si="0"/>
        <v>232351917.40000004</v>
      </c>
    </row>
    <row r="59" spans="2:17" x14ac:dyDescent="0.25">
      <c r="B59" s="10" t="s">
        <v>68</v>
      </c>
      <c r="C59" s="120">
        <v>90000000</v>
      </c>
      <c r="D59" s="120">
        <v>112104068</v>
      </c>
      <c r="E59" s="120">
        <v>2518497.06</v>
      </c>
      <c r="F59" s="120">
        <v>4549814.8599999994</v>
      </c>
      <c r="G59" s="120">
        <v>3765294.2300000004</v>
      </c>
      <c r="H59" s="120">
        <v>4558811.46</v>
      </c>
      <c r="I59" s="120">
        <v>4636641.17</v>
      </c>
      <c r="J59" s="120">
        <v>4254472.34</v>
      </c>
      <c r="K59" s="120">
        <v>5763621.1500000004</v>
      </c>
      <c r="L59" s="120">
        <v>5066552.84</v>
      </c>
      <c r="M59" s="120">
        <v>7549321.29</v>
      </c>
      <c r="N59" s="120">
        <v>6016566</v>
      </c>
      <c r="O59" s="120">
        <v>7376883.879999999</v>
      </c>
      <c r="P59" s="120">
        <v>16982687.289999999</v>
      </c>
      <c r="Q59" s="120">
        <f t="shared" si="0"/>
        <v>73039163.569999993</v>
      </c>
    </row>
    <row r="60" spans="2:17" x14ac:dyDescent="0.25">
      <c r="B60" s="10" t="s">
        <v>77</v>
      </c>
      <c r="C60" s="120">
        <v>152174096</v>
      </c>
      <c r="D60" s="120">
        <v>189031736</v>
      </c>
      <c r="E60" s="62">
        <v>0</v>
      </c>
      <c r="F60" s="62">
        <v>0</v>
      </c>
      <c r="G60" s="62">
        <v>0</v>
      </c>
      <c r="H60" s="62">
        <v>0</v>
      </c>
      <c r="I60" s="62">
        <v>0</v>
      </c>
      <c r="J60" s="62">
        <v>0</v>
      </c>
      <c r="K60" s="62">
        <v>0</v>
      </c>
      <c r="L60" s="62">
        <v>0</v>
      </c>
      <c r="M60" s="62">
        <v>0</v>
      </c>
      <c r="N60" s="62">
        <v>0</v>
      </c>
      <c r="O60" s="62">
        <v>0</v>
      </c>
      <c r="P60" s="62">
        <v>0</v>
      </c>
      <c r="Q60" s="62">
        <f t="shared" si="0"/>
        <v>0</v>
      </c>
    </row>
    <row r="61" spans="2:17" x14ac:dyDescent="0.25">
      <c r="B61" s="10" t="s">
        <v>82</v>
      </c>
      <c r="C61" s="120">
        <v>183837612</v>
      </c>
      <c r="D61" s="120">
        <v>203837612</v>
      </c>
      <c r="E61" s="120">
        <v>6219105.9299999997</v>
      </c>
      <c r="F61" s="120">
        <v>6986581.2999999998</v>
      </c>
      <c r="G61" s="120">
        <v>13612412.77</v>
      </c>
      <c r="H61" s="120">
        <v>11683744.630000001</v>
      </c>
      <c r="I61" s="120">
        <v>10132164.460000001</v>
      </c>
      <c r="J61" s="120">
        <v>7764671</v>
      </c>
      <c r="K61" s="120">
        <v>17416816.719999999</v>
      </c>
      <c r="L61" s="120">
        <v>10187305.939999999</v>
      </c>
      <c r="M61" s="120">
        <v>15596484.710000003</v>
      </c>
      <c r="N61" s="120">
        <v>13755114.670000002</v>
      </c>
      <c r="O61" s="120">
        <v>21363201.859999999</v>
      </c>
      <c r="P61" s="120">
        <v>66193597.330000006</v>
      </c>
      <c r="Q61" s="120">
        <f t="shared" si="0"/>
        <v>200911201.32000002</v>
      </c>
    </row>
    <row r="62" spans="2:17" x14ac:dyDescent="0.25">
      <c r="B62" s="10" t="s">
        <v>83</v>
      </c>
      <c r="C62" s="120">
        <v>190149186</v>
      </c>
      <c r="D62" s="120">
        <v>233764151.75</v>
      </c>
      <c r="E62" s="120">
        <v>4773873.9800000004</v>
      </c>
      <c r="F62" s="120">
        <v>12019000.539999999</v>
      </c>
      <c r="G62" s="120">
        <v>10617301.58</v>
      </c>
      <c r="H62" s="120">
        <v>10330719.84</v>
      </c>
      <c r="I62" s="120">
        <v>12751126.949999999</v>
      </c>
      <c r="J62" s="120">
        <v>12073927.99</v>
      </c>
      <c r="K62" s="120">
        <v>10570916.970000001</v>
      </c>
      <c r="L62" s="120">
        <v>14150970</v>
      </c>
      <c r="M62" s="120">
        <v>12008333.930000002</v>
      </c>
      <c r="N62" s="120">
        <v>12921211.669999998</v>
      </c>
      <c r="O62" s="120">
        <v>21953360.240000002</v>
      </c>
      <c r="P62" s="120">
        <v>23217305.570000004</v>
      </c>
      <c r="Q62" s="120">
        <f t="shared" si="0"/>
        <v>157388049.26000002</v>
      </c>
    </row>
    <row r="63" spans="2:17" x14ac:dyDescent="0.25">
      <c r="B63" s="10" t="s">
        <v>84</v>
      </c>
      <c r="C63" s="120">
        <v>55905842</v>
      </c>
      <c r="D63" s="120">
        <v>55905842</v>
      </c>
      <c r="E63" s="120">
        <v>2613820.85</v>
      </c>
      <c r="F63" s="120">
        <v>1658266.3199999994</v>
      </c>
      <c r="G63" s="120">
        <v>6559170.29</v>
      </c>
      <c r="H63" s="120">
        <v>4972287.43</v>
      </c>
      <c r="I63" s="120">
        <v>3751565.2699999996</v>
      </c>
      <c r="J63" s="120">
        <v>3738223.25</v>
      </c>
      <c r="K63" s="120">
        <v>4928291.790000001</v>
      </c>
      <c r="L63" s="120">
        <v>3814015.9799999995</v>
      </c>
      <c r="M63" s="120">
        <v>4253477.1000000006</v>
      </c>
      <c r="N63" s="120">
        <v>5560943.5899999999</v>
      </c>
      <c r="O63" s="120">
        <v>6799688.25</v>
      </c>
      <c r="P63" s="120">
        <v>4923944.6499999994</v>
      </c>
      <c r="Q63" s="120">
        <f t="shared" si="0"/>
        <v>53573694.770000003</v>
      </c>
    </row>
    <row r="64" spans="2:17" x14ac:dyDescent="0.25">
      <c r="B64" s="10" t="s">
        <v>96</v>
      </c>
      <c r="C64" s="120">
        <v>12000000</v>
      </c>
      <c r="D64" s="120">
        <v>12000000</v>
      </c>
      <c r="E64" s="62">
        <v>0</v>
      </c>
      <c r="F64" s="62">
        <v>0</v>
      </c>
      <c r="G64" s="62">
        <v>0</v>
      </c>
      <c r="H64" s="62">
        <v>0</v>
      </c>
      <c r="I64" s="62">
        <v>0</v>
      </c>
      <c r="J64" s="62">
        <v>0</v>
      </c>
      <c r="K64" s="62">
        <v>0</v>
      </c>
      <c r="L64" s="120">
        <v>688209.57</v>
      </c>
      <c r="M64" s="120">
        <v>709685.24</v>
      </c>
      <c r="N64" s="120">
        <v>1023324.1500000001</v>
      </c>
      <c r="O64" s="120">
        <v>1570057.58</v>
      </c>
      <c r="P64" s="120">
        <v>1118409.1199999999</v>
      </c>
      <c r="Q64" s="120">
        <f t="shared" si="0"/>
        <v>5109685.66</v>
      </c>
    </row>
    <row r="65" spans="2:17" x14ac:dyDescent="0.25">
      <c r="B65" s="10" t="s">
        <v>85</v>
      </c>
      <c r="C65" s="120">
        <v>45136768</v>
      </c>
      <c r="D65" s="120">
        <v>45647971.969999999</v>
      </c>
      <c r="E65" s="120">
        <v>2452058.6900000004</v>
      </c>
      <c r="F65" s="120">
        <v>2632351.21</v>
      </c>
      <c r="G65" s="120">
        <v>4580555.8499999996</v>
      </c>
      <c r="H65" s="120">
        <v>4364377.07</v>
      </c>
      <c r="I65" s="120">
        <v>3130915.24</v>
      </c>
      <c r="J65" s="120">
        <v>3593712.6799999997</v>
      </c>
      <c r="K65" s="120">
        <v>3445053.4099999997</v>
      </c>
      <c r="L65" s="120">
        <v>3118433.9</v>
      </c>
      <c r="M65" s="120">
        <v>3391328.38</v>
      </c>
      <c r="N65" s="120">
        <v>3477124.21</v>
      </c>
      <c r="O65" s="120">
        <v>5378750.9800000004</v>
      </c>
      <c r="P65" s="120">
        <v>6078671.0899999999</v>
      </c>
      <c r="Q65" s="120">
        <f t="shared" si="0"/>
        <v>45643332.710000008</v>
      </c>
    </row>
    <row r="66" spans="2:17" x14ac:dyDescent="0.25">
      <c r="B66" s="10" t="s">
        <v>86</v>
      </c>
      <c r="C66" s="120">
        <v>38678345958</v>
      </c>
      <c r="D66" s="120">
        <v>36963535952.57</v>
      </c>
      <c r="E66" s="120">
        <v>2221437906.0900002</v>
      </c>
      <c r="F66" s="120">
        <v>2293808287.4400001</v>
      </c>
      <c r="G66" s="120">
        <v>2387633197.2200007</v>
      </c>
      <c r="H66" s="120">
        <v>2451159010.9399996</v>
      </c>
      <c r="I66" s="120">
        <v>2594679169.1499996</v>
      </c>
      <c r="J66" s="120">
        <v>2785804341.9799995</v>
      </c>
      <c r="K66" s="120">
        <v>2674051142.8800001</v>
      </c>
      <c r="L66" s="120">
        <v>2739862895.8400002</v>
      </c>
      <c r="M66" s="120">
        <v>2708435454.2900004</v>
      </c>
      <c r="N66" s="120">
        <v>2918455182.8099999</v>
      </c>
      <c r="O66" s="120">
        <v>3082710215.1299996</v>
      </c>
      <c r="P66" s="120">
        <v>5211422791.2999992</v>
      </c>
      <c r="Q66" s="120">
        <f t="shared" si="0"/>
        <v>34069459595.070004</v>
      </c>
    </row>
    <row r="67" spans="2:17" x14ac:dyDescent="0.25">
      <c r="B67" s="10" t="s">
        <v>87</v>
      </c>
      <c r="C67" s="120">
        <v>70000000</v>
      </c>
      <c r="D67" s="120">
        <v>70356950</v>
      </c>
      <c r="E67" s="62">
        <v>0</v>
      </c>
      <c r="F67" s="120">
        <v>5442344.75</v>
      </c>
      <c r="G67" s="120">
        <v>3932110.3400000003</v>
      </c>
      <c r="H67" s="120">
        <v>4000712.02</v>
      </c>
      <c r="I67" s="120">
        <v>3998824.93</v>
      </c>
      <c r="J67" s="120">
        <v>5497150.4900000002</v>
      </c>
      <c r="K67" s="120">
        <v>4965248.8599999994</v>
      </c>
      <c r="L67" s="120">
        <v>5614186.9600000009</v>
      </c>
      <c r="M67" s="120">
        <v>4799032.41</v>
      </c>
      <c r="N67" s="120">
        <v>4743659.6600000011</v>
      </c>
      <c r="O67" s="120">
        <v>7622912.6999999993</v>
      </c>
      <c r="P67" s="120">
        <v>14890937.710000001</v>
      </c>
      <c r="Q67" s="120">
        <f t="shared" si="0"/>
        <v>65507120.830000006</v>
      </c>
    </row>
    <row r="68" spans="2:17" x14ac:dyDescent="0.25">
      <c r="B68" s="10" t="s">
        <v>97</v>
      </c>
      <c r="C68" s="120">
        <v>1263702288</v>
      </c>
      <c r="D68" s="120">
        <v>1542039491.9200001</v>
      </c>
      <c r="E68" s="120">
        <v>30175988.349999998</v>
      </c>
      <c r="F68" s="120">
        <v>74961471.99000001</v>
      </c>
      <c r="G68" s="120">
        <v>91375434.850000009</v>
      </c>
      <c r="H68" s="120">
        <v>74810176.230000004</v>
      </c>
      <c r="I68" s="120">
        <v>95595319.73999998</v>
      </c>
      <c r="J68" s="120">
        <v>87582781.639999986</v>
      </c>
      <c r="K68" s="120">
        <v>83516532.750000015</v>
      </c>
      <c r="L68" s="120">
        <v>136805037.19999999</v>
      </c>
      <c r="M68" s="120">
        <v>147785227.73000002</v>
      </c>
      <c r="N68" s="120">
        <v>107886608.31999999</v>
      </c>
      <c r="O68" s="120">
        <v>207466128.19</v>
      </c>
      <c r="P68" s="120">
        <v>251245452.54999995</v>
      </c>
      <c r="Q68" s="120">
        <f t="shared" si="0"/>
        <v>1389206159.54</v>
      </c>
    </row>
    <row r="69" spans="2:17" x14ac:dyDescent="0.25">
      <c r="B69" s="10" t="s">
        <v>107</v>
      </c>
      <c r="C69" s="120">
        <v>197154333</v>
      </c>
      <c r="D69" s="120">
        <v>197154333</v>
      </c>
      <c r="E69" s="120">
        <v>3464199.73</v>
      </c>
      <c r="F69" s="120">
        <v>4288308.24</v>
      </c>
      <c r="G69" s="120">
        <v>7265252.1699999999</v>
      </c>
      <c r="H69" s="120">
        <v>3734624.7700000005</v>
      </c>
      <c r="I69" s="120">
        <v>7860773.0700000003</v>
      </c>
      <c r="J69" s="120">
        <v>6192601.2999999998</v>
      </c>
      <c r="K69" s="120">
        <v>6568902.7400000002</v>
      </c>
      <c r="L69" s="120">
        <v>7056379.3099999996</v>
      </c>
      <c r="M69" s="120">
        <v>7647789.1000000006</v>
      </c>
      <c r="N69" s="120">
        <v>22818117.310000002</v>
      </c>
      <c r="O69" s="120">
        <v>19779297.07</v>
      </c>
      <c r="P69" s="120">
        <v>26560346.989999995</v>
      </c>
      <c r="Q69" s="120">
        <f t="shared" si="0"/>
        <v>123236591.8</v>
      </c>
    </row>
    <row r="70" spans="2:17" x14ac:dyDescent="0.25">
      <c r="B70" s="94" t="s">
        <v>69</v>
      </c>
      <c r="C70" s="121">
        <f>SUM(C10:C69)</f>
        <v>94757919004</v>
      </c>
      <c r="D70" s="121">
        <f>SUM(D10:D69)</f>
        <v>94669673612.050003</v>
      </c>
      <c r="E70" s="122">
        <f t="shared" ref="E70:Q70" si="1">SUM(E10:E69)</f>
        <v>2783596166.3600001</v>
      </c>
      <c r="F70" s="123">
        <f t="shared" si="1"/>
        <v>3017558788.5599995</v>
      </c>
      <c r="G70" s="124">
        <f t="shared" si="1"/>
        <v>3914677246.4700007</v>
      </c>
      <c r="H70" s="122">
        <f t="shared" si="1"/>
        <v>3747343612.3699994</v>
      </c>
      <c r="I70" s="123">
        <f t="shared" si="1"/>
        <v>4205474972.1900001</v>
      </c>
      <c r="J70" s="124">
        <f t="shared" si="1"/>
        <v>4202757771.3999996</v>
      </c>
      <c r="K70" s="122">
        <f t="shared" si="1"/>
        <v>4355029356.7700005</v>
      </c>
      <c r="L70" s="123">
        <f t="shared" si="1"/>
        <v>4444511046.8400002</v>
      </c>
      <c r="M70" s="124">
        <f t="shared" si="1"/>
        <v>4110469056.2300005</v>
      </c>
      <c r="N70" s="122">
        <f t="shared" si="1"/>
        <v>4512071276.79</v>
      </c>
      <c r="O70" s="123">
        <f t="shared" si="1"/>
        <v>5285094135.749999</v>
      </c>
      <c r="P70" s="124">
        <f t="shared" si="1"/>
        <v>9992641580.449995</v>
      </c>
      <c r="Q70" s="125">
        <f t="shared" si="1"/>
        <v>54571225010.180016</v>
      </c>
    </row>
    <row r="71" spans="2:17" x14ac:dyDescent="0.25">
      <c r="C71" s="44"/>
      <c r="D71" s="44"/>
      <c r="E71" s="44"/>
      <c r="F71" s="44"/>
      <c r="G71" s="44"/>
      <c r="H71" s="44"/>
      <c r="I71" s="44"/>
      <c r="J71" s="44"/>
      <c r="K71" s="44"/>
      <c r="L71" s="44"/>
      <c r="M71" s="44"/>
      <c r="N71" s="44"/>
      <c r="O71" s="44"/>
      <c r="P71" s="44"/>
      <c r="Q71" s="44"/>
    </row>
    <row r="72" spans="2:17" ht="17.25" x14ac:dyDescent="0.25">
      <c r="B72" s="94" t="s">
        <v>70</v>
      </c>
      <c r="C72" s="49"/>
      <c r="D72" s="30"/>
      <c r="E72" s="59"/>
      <c r="F72" s="60"/>
      <c r="G72" s="61"/>
      <c r="H72" s="59"/>
      <c r="I72" s="60"/>
      <c r="J72" s="61"/>
      <c r="K72" s="59"/>
      <c r="L72" s="60"/>
      <c r="M72" s="61"/>
      <c r="N72" s="59"/>
      <c r="O72" s="60"/>
      <c r="P72" s="61"/>
      <c r="Q72" s="29"/>
    </row>
    <row r="73" spans="2:17" s="63" customFormat="1" x14ac:dyDescent="0.25">
      <c r="B73" s="72" t="s">
        <v>28</v>
      </c>
      <c r="C73" s="126">
        <v>200000000</v>
      </c>
      <c r="D73" s="126">
        <v>207249000</v>
      </c>
      <c r="E73" s="70">
        <v>0</v>
      </c>
      <c r="F73" s="70">
        <v>0</v>
      </c>
      <c r="G73" s="70">
        <v>0</v>
      </c>
      <c r="H73" s="70">
        <v>0</v>
      </c>
      <c r="I73" s="70">
        <v>0</v>
      </c>
      <c r="J73" s="126">
        <v>7248882.7800000003</v>
      </c>
      <c r="K73" s="70">
        <v>0</v>
      </c>
      <c r="L73" s="70">
        <v>0</v>
      </c>
      <c r="M73" s="70">
        <v>0</v>
      </c>
      <c r="N73" s="70">
        <v>0</v>
      </c>
      <c r="O73" s="70">
        <v>0</v>
      </c>
      <c r="P73" s="70">
        <v>0</v>
      </c>
      <c r="Q73" s="126">
        <f>SUM(E73:P73)</f>
        <v>7248882.7800000003</v>
      </c>
    </row>
    <row r="74" spans="2:17" s="63" customFormat="1" x14ac:dyDescent="0.25">
      <c r="B74" s="72" t="s">
        <v>31</v>
      </c>
      <c r="C74" s="70">
        <v>0</v>
      </c>
      <c r="D74" s="126">
        <v>6546547</v>
      </c>
      <c r="E74" s="70">
        <v>0</v>
      </c>
      <c r="F74" s="70">
        <v>0</v>
      </c>
      <c r="G74" s="70">
        <v>0</v>
      </c>
      <c r="H74" s="70">
        <v>0</v>
      </c>
      <c r="I74" s="70">
        <v>0</v>
      </c>
      <c r="J74" s="70">
        <v>0</v>
      </c>
      <c r="K74" s="70">
        <v>0</v>
      </c>
      <c r="L74" s="70">
        <v>0</v>
      </c>
      <c r="M74" s="70">
        <v>0</v>
      </c>
      <c r="N74" s="70">
        <v>0</v>
      </c>
      <c r="O74" s="70">
        <v>0</v>
      </c>
      <c r="P74" s="126">
        <v>4411813.5</v>
      </c>
      <c r="Q74" s="126">
        <f t="shared" ref="Q74:Q95" si="2">SUM(E74:P74)</f>
        <v>4411813.5</v>
      </c>
    </row>
    <row r="75" spans="2:17" s="63" customFormat="1" x14ac:dyDescent="0.25">
      <c r="B75" s="72" t="s">
        <v>34</v>
      </c>
      <c r="C75" s="126">
        <v>484408936</v>
      </c>
      <c r="D75" s="126">
        <v>484408936</v>
      </c>
      <c r="E75" s="70">
        <v>0</v>
      </c>
      <c r="F75" s="70">
        <v>0</v>
      </c>
      <c r="G75" s="70">
        <v>0</v>
      </c>
      <c r="H75" s="70">
        <v>0</v>
      </c>
      <c r="I75" s="70">
        <v>0</v>
      </c>
      <c r="J75" s="70">
        <v>0</v>
      </c>
      <c r="K75" s="70">
        <v>0</v>
      </c>
      <c r="L75" s="70">
        <v>0</v>
      </c>
      <c r="M75" s="70">
        <v>0</v>
      </c>
      <c r="N75" s="70">
        <v>0</v>
      </c>
      <c r="O75" s="70">
        <v>0</v>
      </c>
      <c r="P75" s="70">
        <v>0</v>
      </c>
      <c r="Q75" s="70">
        <f t="shared" si="2"/>
        <v>0</v>
      </c>
    </row>
    <row r="76" spans="2:17" s="63" customFormat="1" x14ac:dyDescent="0.25">
      <c r="B76" s="72" t="s">
        <v>80</v>
      </c>
      <c r="C76" s="126">
        <v>125403298</v>
      </c>
      <c r="D76" s="126">
        <v>125403298</v>
      </c>
      <c r="E76" s="70">
        <v>0</v>
      </c>
      <c r="F76" s="70">
        <v>0</v>
      </c>
      <c r="G76" s="70">
        <v>0</v>
      </c>
      <c r="H76" s="70">
        <v>0</v>
      </c>
      <c r="I76" s="70">
        <v>0</v>
      </c>
      <c r="J76" s="70">
        <v>0</v>
      </c>
      <c r="K76" s="70">
        <v>0</v>
      </c>
      <c r="L76" s="70">
        <v>0</v>
      </c>
      <c r="M76" s="70">
        <v>0</v>
      </c>
      <c r="N76" s="70">
        <v>0</v>
      </c>
      <c r="O76" s="70">
        <v>0</v>
      </c>
      <c r="P76" s="70">
        <v>0</v>
      </c>
      <c r="Q76" s="70">
        <f t="shared" si="2"/>
        <v>0</v>
      </c>
    </row>
    <row r="77" spans="2:17" s="63" customFormat="1" x14ac:dyDescent="0.25">
      <c r="B77" s="72" t="s">
        <v>36</v>
      </c>
      <c r="C77" s="126">
        <v>35500720</v>
      </c>
      <c r="D77" s="126">
        <v>35500720</v>
      </c>
      <c r="E77" s="70">
        <v>0</v>
      </c>
      <c r="F77" s="70">
        <v>0</v>
      </c>
      <c r="G77" s="70">
        <v>0</v>
      </c>
      <c r="H77" s="70">
        <v>0</v>
      </c>
      <c r="I77" s="70">
        <v>0</v>
      </c>
      <c r="J77" s="70">
        <v>0</v>
      </c>
      <c r="K77" s="70">
        <v>0</v>
      </c>
      <c r="L77" s="70">
        <v>0</v>
      </c>
      <c r="M77" s="70">
        <v>0</v>
      </c>
      <c r="N77" s="70">
        <v>0</v>
      </c>
      <c r="O77" s="70">
        <v>0</v>
      </c>
      <c r="P77" s="70">
        <v>0</v>
      </c>
      <c r="Q77" s="70">
        <f t="shared" si="2"/>
        <v>0</v>
      </c>
    </row>
    <row r="78" spans="2:17" s="63" customFormat="1" x14ac:dyDescent="0.25">
      <c r="B78" s="72" t="s">
        <v>38</v>
      </c>
      <c r="C78" s="70">
        <v>0</v>
      </c>
      <c r="D78" s="126">
        <v>2447627.17</v>
      </c>
      <c r="E78" s="70">
        <v>0</v>
      </c>
      <c r="F78" s="70">
        <v>0</v>
      </c>
      <c r="G78" s="70">
        <v>0</v>
      </c>
      <c r="H78" s="70">
        <v>0</v>
      </c>
      <c r="I78" s="70">
        <v>0</v>
      </c>
      <c r="J78" s="70">
        <v>0</v>
      </c>
      <c r="K78" s="70">
        <v>0</v>
      </c>
      <c r="L78" s="70">
        <v>0</v>
      </c>
      <c r="M78" s="70">
        <v>0</v>
      </c>
      <c r="N78" s="70">
        <v>0</v>
      </c>
      <c r="O78" s="126">
        <v>2447627.17</v>
      </c>
      <c r="P78" s="70">
        <v>0</v>
      </c>
      <c r="Q78" s="126">
        <f t="shared" si="2"/>
        <v>2447627.17</v>
      </c>
    </row>
    <row r="79" spans="2:17" s="63" customFormat="1" x14ac:dyDescent="0.25">
      <c r="B79" s="72" t="s">
        <v>40</v>
      </c>
      <c r="C79" s="70">
        <v>0</v>
      </c>
      <c r="D79" s="126">
        <v>583567</v>
      </c>
      <c r="E79" s="70">
        <v>0</v>
      </c>
      <c r="F79" s="126">
        <v>583566.13</v>
      </c>
      <c r="G79" s="70">
        <v>0</v>
      </c>
      <c r="H79" s="70">
        <v>0</v>
      </c>
      <c r="I79" s="70">
        <v>0</v>
      </c>
      <c r="J79" s="70">
        <v>0</v>
      </c>
      <c r="K79" s="70">
        <v>0</v>
      </c>
      <c r="L79" s="70">
        <v>0</v>
      </c>
      <c r="M79" s="70">
        <v>0</v>
      </c>
      <c r="N79" s="70">
        <v>0</v>
      </c>
      <c r="O79" s="70">
        <v>0</v>
      </c>
      <c r="P79" s="70">
        <v>0</v>
      </c>
      <c r="Q79" s="126">
        <f t="shared" si="2"/>
        <v>583566.13</v>
      </c>
    </row>
    <row r="80" spans="2:17" s="63" customFormat="1" x14ac:dyDescent="0.25">
      <c r="B80" s="72" t="s">
        <v>41</v>
      </c>
      <c r="C80" s="126">
        <v>4000000</v>
      </c>
      <c r="D80" s="126">
        <v>4000000</v>
      </c>
      <c r="E80" s="70">
        <v>0</v>
      </c>
      <c r="F80" s="70">
        <v>0</v>
      </c>
      <c r="G80" s="126">
        <v>2736355.56</v>
      </c>
      <c r="H80" s="70">
        <v>0</v>
      </c>
      <c r="I80" s="70">
        <v>0</v>
      </c>
      <c r="J80" s="70">
        <v>0</v>
      </c>
      <c r="K80" s="70">
        <v>0</v>
      </c>
      <c r="L80" s="70">
        <v>0</v>
      </c>
      <c r="M80" s="70">
        <v>0</v>
      </c>
      <c r="N80" s="70">
        <v>0</v>
      </c>
      <c r="O80" s="70">
        <v>0</v>
      </c>
      <c r="P80" s="70">
        <v>0</v>
      </c>
      <c r="Q80" s="126">
        <f t="shared" si="2"/>
        <v>2736355.56</v>
      </c>
    </row>
    <row r="81" spans="2:17" s="63" customFormat="1" x14ac:dyDescent="0.25">
      <c r="B81" s="72" t="s">
        <v>44</v>
      </c>
      <c r="C81" s="126">
        <v>1000000</v>
      </c>
      <c r="D81" s="126">
        <v>1000000</v>
      </c>
      <c r="E81" s="70">
        <v>0</v>
      </c>
      <c r="F81" s="70">
        <v>0</v>
      </c>
      <c r="G81" s="70">
        <v>0</v>
      </c>
      <c r="H81" s="70">
        <v>0</v>
      </c>
      <c r="I81" s="70">
        <v>0</v>
      </c>
      <c r="J81" s="70">
        <v>0</v>
      </c>
      <c r="K81" s="70">
        <v>0</v>
      </c>
      <c r="L81" s="70">
        <v>0</v>
      </c>
      <c r="M81" s="70">
        <v>0</v>
      </c>
      <c r="N81" s="70">
        <v>0</v>
      </c>
      <c r="O81" s="70">
        <v>0</v>
      </c>
      <c r="P81" s="70">
        <v>0</v>
      </c>
      <c r="Q81" s="70">
        <f t="shared" si="2"/>
        <v>0</v>
      </c>
    </row>
    <row r="82" spans="2:17" s="63" customFormat="1" x14ac:dyDescent="0.25">
      <c r="B82" s="72" t="s">
        <v>106</v>
      </c>
      <c r="C82" s="126">
        <v>7500000</v>
      </c>
      <c r="D82" s="126">
        <v>13130106</v>
      </c>
      <c r="E82" s="70">
        <v>0</v>
      </c>
      <c r="F82" s="70">
        <v>0</v>
      </c>
      <c r="G82" s="70">
        <v>0</v>
      </c>
      <c r="H82" s="70">
        <v>0</v>
      </c>
      <c r="I82" s="126">
        <v>1112181</v>
      </c>
      <c r="J82" s="126">
        <v>1112181</v>
      </c>
      <c r="K82" s="126">
        <v>370727</v>
      </c>
      <c r="L82" s="126">
        <v>370727</v>
      </c>
      <c r="M82" s="126">
        <v>370727</v>
      </c>
      <c r="N82" s="126">
        <v>370727</v>
      </c>
      <c r="O82" s="126">
        <v>370727</v>
      </c>
      <c r="P82" s="126">
        <v>6344608.1000000006</v>
      </c>
      <c r="Q82" s="126">
        <f t="shared" si="2"/>
        <v>10422605.100000001</v>
      </c>
    </row>
    <row r="83" spans="2:17" s="63" customFormat="1" x14ac:dyDescent="0.25">
      <c r="B83" s="72" t="s">
        <v>95</v>
      </c>
      <c r="C83" s="126">
        <v>180000000</v>
      </c>
      <c r="D83" s="126">
        <v>180000000</v>
      </c>
      <c r="E83" s="70">
        <v>0</v>
      </c>
      <c r="F83" s="70">
        <v>0</v>
      </c>
      <c r="G83" s="70">
        <v>0</v>
      </c>
      <c r="H83" s="70">
        <v>0</v>
      </c>
      <c r="I83" s="70">
        <v>0</v>
      </c>
      <c r="J83" s="70">
        <v>0</v>
      </c>
      <c r="K83" s="70">
        <v>0</v>
      </c>
      <c r="L83" s="70">
        <v>0</v>
      </c>
      <c r="M83" s="70">
        <v>0</v>
      </c>
      <c r="N83" s="70">
        <v>0</v>
      </c>
      <c r="O83" s="70">
        <v>0</v>
      </c>
      <c r="P83" s="70">
        <v>0</v>
      </c>
      <c r="Q83" s="70">
        <f t="shared" si="2"/>
        <v>0</v>
      </c>
    </row>
    <row r="84" spans="2:17" s="63" customFormat="1" x14ac:dyDescent="0.25">
      <c r="B84" s="72" t="s">
        <v>47</v>
      </c>
      <c r="C84" s="70">
        <v>0</v>
      </c>
      <c r="D84" s="126">
        <v>2993654.36</v>
      </c>
      <c r="E84" s="70">
        <v>0</v>
      </c>
      <c r="F84" s="70">
        <v>0</v>
      </c>
      <c r="G84" s="70">
        <v>0</v>
      </c>
      <c r="H84" s="70">
        <v>0</v>
      </c>
      <c r="I84" s="70">
        <v>0</v>
      </c>
      <c r="J84" s="70">
        <v>0</v>
      </c>
      <c r="K84" s="70">
        <v>0</v>
      </c>
      <c r="L84" s="126">
        <v>1651792.96</v>
      </c>
      <c r="M84" s="126">
        <v>339425.47</v>
      </c>
      <c r="N84" s="126">
        <v>804901.52999999991</v>
      </c>
      <c r="O84" s="126">
        <v>22620.32</v>
      </c>
      <c r="P84" s="126">
        <v>162722.5</v>
      </c>
      <c r="Q84" s="126">
        <f t="shared" si="2"/>
        <v>2981462.78</v>
      </c>
    </row>
    <row r="85" spans="2:17" s="63" customFormat="1" x14ac:dyDescent="0.25">
      <c r="B85" s="72" t="s">
        <v>48</v>
      </c>
      <c r="C85" s="126">
        <v>1000000000</v>
      </c>
      <c r="D85" s="126">
        <v>1200000000</v>
      </c>
      <c r="E85" s="70">
        <v>0</v>
      </c>
      <c r="F85" s="70">
        <v>0</v>
      </c>
      <c r="G85" s="70">
        <v>0</v>
      </c>
      <c r="H85" s="70">
        <v>0</v>
      </c>
      <c r="I85" s="70">
        <v>0</v>
      </c>
      <c r="J85" s="70">
        <v>0</v>
      </c>
      <c r="K85" s="70">
        <v>0</v>
      </c>
      <c r="L85" s="70">
        <v>0</v>
      </c>
      <c r="M85" s="70">
        <v>0</v>
      </c>
      <c r="N85" s="70">
        <v>0</v>
      </c>
      <c r="O85" s="70">
        <v>0</v>
      </c>
      <c r="P85" s="70">
        <v>0</v>
      </c>
      <c r="Q85" s="70">
        <f t="shared" si="2"/>
        <v>0</v>
      </c>
    </row>
    <row r="86" spans="2:17" s="63" customFormat="1" x14ac:dyDescent="0.25">
      <c r="B86" s="72" t="s">
        <v>57</v>
      </c>
      <c r="C86" s="126">
        <v>70760000</v>
      </c>
      <c r="D86" s="126">
        <v>70760000</v>
      </c>
      <c r="E86" s="70">
        <v>0</v>
      </c>
      <c r="F86" s="70">
        <v>0</v>
      </c>
      <c r="G86" s="70">
        <v>0</v>
      </c>
      <c r="H86" s="70">
        <v>0</v>
      </c>
      <c r="I86" s="70">
        <v>0</v>
      </c>
      <c r="J86" s="70">
        <v>0</v>
      </c>
      <c r="K86" s="70">
        <v>0</v>
      </c>
      <c r="L86" s="70">
        <v>0</v>
      </c>
      <c r="M86" s="126">
        <v>22760000</v>
      </c>
      <c r="N86" s="70">
        <v>0</v>
      </c>
      <c r="O86" s="70">
        <v>0</v>
      </c>
      <c r="P86" s="70">
        <v>0</v>
      </c>
      <c r="Q86" s="126">
        <f t="shared" si="2"/>
        <v>22760000</v>
      </c>
    </row>
    <row r="87" spans="2:17" s="63" customFormat="1" x14ac:dyDescent="0.25">
      <c r="B87" s="72" t="s">
        <v>58</v>
      </c>
      <c r="C87" s="126">
        <v>1328308604</v>
      </c>
      <c r="D87" s="126">
        <v>1328308604</v>
      </c>
      <c r="E87" s="70">
        <v>0</v>
      </c>
      <c r="F87" s="70">
        <v>0</v>
      </c>
      <c r="G87" s="70">
        <v>0</v>
      </c>
      <c r="H87" s="70">
        <v>0</v>
      </c>
      <c r="I87" s="70">
        <v>0</v>
      </c>
      <c r="J87" s="70">
        <v>0</v>
      </c>
      <c r="K87" s="70">
        <v>0</v>
      </c>
      <c r="L87" s="70">
        <v>0</v>
      </c>
      <c r="M87" s="70">
        <v>0</v>
      </c>
      <c r="N87" s="70">
        <v>0</v>
      </c>
      <c r="O87" s="70">
        <v>0</v>
      </c>
      <c r="P87" s="70">
        <v>0</v>
      </c>
      <c r="Q87" s="70">
        <f t="shared" si="2"/>
        <v>0</v>
      </c>
    </row>
    <row r="88" spans="2:17" s="63" customFormat="1" x14ac:dyDescent="0.25">
      <c r="B88" s="72" t="s">
        <v>59</v>
      </c>
      <c r="C88" s="70">
        <v>0</v>
      </c>
      <c r="D88" s="126">
        <v>133790</v>
      </c>
      <c r="E88" s="70">
        <v>0</v>
      </c>
      <c r="F88" s="70">
        <v>0</v>
      </c>
      <c r="G88" s="70">
        <v>0</v>
      </c>
      <c r="H88" s="70">
        <v>0</v>
      </c>
      <c r="I88" s="70">
        <v>0</v>
      </c>
      <c r="J88" s="70">
        <v>0</v>
      </c>
      <c r="K88" s="70">
        <v>0</v>
      </c>
      <c r="L88" s="70">
        <v>0</v>
      </c>
      <c r="M88" s="70">
        <v>0</v>
      </c>
      <c r="N88" s="70">
        <v>0</v>
      </c>
      <c r="O88" s="126">
        <v>102850</v>
      </c>
      <c r="P88" s="126">
        <v>30939.599999999999</v>
      </c>
      <c r="Q88" s="126">
        <f t="shared" si="2"/>
        <v>133789.6</v>
      </c>
    </row>
    <row r="89" spans="2:17" s="63" customFormat="1" x14ac:dyDescent="0.25">
      <c r="B89" s="72" t="s">
        <v>62</v>
      </c>
      <c r="C89" s="70">
        <v>0</v>
      </c>
      <c r="D89" s="126">
        <v>607000</v>
      </c>
      <c r="E89" s="70">
        <v>0</v>
      </c>
      <c r="F89" s="70">
        <v>0</v>
      </c>
      <c r="G89" s="70">
        <v>0</v>
      </c>
      <c r="H89" s="70">
        <v>0</v>
      </c>
      <c r="I89" s="70">
        <v>0</v>
      </c>
      <c r="J89" s="70">
        <v>0</v>
      </c>
      <c r="K89" s="70">
        <v>0</v>
      </c>
      <c r="L89" s="70">
        <v>0</v>
      </c>
      <c r="M89" s="126">
        <v>584068.28</v>
      </c>
      <c r="N89" s="70">
        <v>0</v>
      </c>
      <c r="O89" s="70">
        <v>0</v>
      </c>
      <c r="P89" s="70">
        <v>0</v>
      </c>
      <c r="Q89" s="126">
        <f t="shared" si="2"/>
        <v>584068.28</v>
      </c>
    </row>
    <row r="90" spans="2:17" s="63" customFormat="1" x14ac:dyDescent="0.25">
      <c r="B90" s="72" t="s">
        <v>63</v>
      </c>
      <c r="C90" s="70">
        <v>0</v>
      </c>
      <c r="D90" s="126">
        <v>1</v>
      </c>
      <c r="E90" s="70">
        <v>0</v>
      </c>
      <c r="F90" s="70">
        <v>0</v>
      </c>
      <c r="G90" s="70">
        <v>0</v>
      </c>
      <c r="H90" s="70">
        <v>0</v>
      </c>
      <c r="I90" s="70">
        <v>0</v>
      </c>
      <c r="J90" s="70">
        <v>0</v>
      </c>
      <c r="K90" s="70">
        <v>0</v>
      </c>
      <c r="L90" s="70">
        <v>0</v>
      </c>
      <c r="M90" s="70">
        <v>0</v>
      </c>
      <c r="N90" s="70">
        <v>0</v>
      </c>
      <c r="O90" s="70">
        <v>0</v>
      </c>
      <c r="P90" s="70">
        <v>0</v>
      </c>
      <c r="Q90" s="70">
        <f t="shared" si="2"/>
        <v>0</v>
      </c>
    </row>
    <row r="91" spans="2:17" s="63" customFormat="1" x14ac:dyDescent="0.25">
      <c r="B91" s="72" t="s">
        <v>64</v>
      </c>
      <c r="C91" s="70">
        <v>0</v>
      </c>
      <c r="D91" s="70">
        <v>0</v>
      </c>
      <c r="E91" s="70">
        <v>0</v>
      </c>
      <c r="F91" s="70">
        <v>0</v>
      </c>
      <c r="G91" s="70">
        <v>0</v>
      </c>
      <c r="H91" s="70">
        <v>0</v>
      </c>
      <c r="I91" s="70">
        <v>0</v>
      </c>
      <c r="J91" s="70">
        <v>0</v>
      </c>
      <c r="K91" s="70">
        <v>0</v>
      </c>
      <c r="L91" s="70">
        <v>0</v>
      </c>
      <c r="M91" s="70">
        <v>0</v>
      </c>
      <c r="N91" s="70">
        <v>0</v>
      </c>
      <c r="O91" s="70">
        <v>0</v>
      </c>
      <c r="P91" s="70">
        <v>0</v>
      </c>
      <c r="Q91" s="70">
        <f t="shared" si="2"/>
        <v>0</v>
      </c>
    </row>
    <row r="92" spans="2:17" s="63" customFormat="1" x14ac:dyDescent="0.25">
      <c r="B92" s="72" t="s">
        <v>66</v>
      </c>
      <c r="C92" s="126">
        <v>30000000</v>
      </c>
      <c r="D92" s="126">
        <v>17910000</v>
      </c>
      <c r="E92" s="70">
        <v>0</v>
      </c>
      <c r="F92" s="70">
        <v>0</v>
      </c>
      <c r="G92" s="70">
        <v>0</v>
      </c>
      <c r="H92" s="70">
        <v>0</v>
      </c>
      <c r="I92" s="70">
        <v>0</v>
      </c>
      <c r="J92" s="70">
        <v>0</v>
      </c>
      <c r="K92" s="70">
        <v>0</v>
      </c>
      <c r="L92" s="70">
        <v>0</v>
      </c>
      <c r="M92" s="70">
        <v>0</v>
      </c>
      <c r="N92" s="70">
        <v>0</v>
      </c>
      <c r="O92" s="70">
        <v>0</v>
      </c>
      <c r="P92" s="70">
        <v>0</v>
      </c>
      <c r="Q92" s="70">
        <f t="shared" si="2"/>
        <v>0</v>
      </c>
    </row>
    <row r="93" spans="2:17" s="63" customFormat="1" x14ac:dyDescent="0.25">
      <c r="B93" s="72" t="s">
        <v>67</v>
      </c>
      <c r="C93" s="126">
        <v>50000</v>
      </c>
      <c r="D93" s="126">
        <v>5050004</v>
      </c>
      <c r="E93" s="70">
        <v>0</v>
      </c>
      <c r="F93" s="70">
        <v>0</v>
      </c>
      <c r="G93" s="70">
        <v>0</v>
      </c>
      <c r="H93" s="70">
        <v>0</v>
      </c>
      <c r="I93" s="126">
        <v>2424954.35</v>
      </c>
      <c r="J93" s="126">
        <v>502712.56</v>
      </c>
      <c r="K93" s="126">
        <v>508787</v>
      </c>
      <c r="L93" s="70">
        <v>0</v>
      </c>
      <c r="M93" s="126">
        <v>514934.84</v>
      </c>
      <c r="N93" s="126">
        <v>521156.96999999991</v>
      </c>
      <c r="O93" s="126">
        <v>527454.28</v>
      </c>
      <c r="P93" s="70">
        <v>0</v>
      </c>
      <c r="Q93" s="126">
        <f t="shared" si="2"/>
        <v>5000000</v>
      </c>
    </row>
    <row r="94" spans="2:17" s="63" customFormat="1" x14ac:dyDescent="0.25">
      <c r="B94" s="72" t="s">
        <v>86</v>
      </c>
      <c r="C94" s="70">
        <v>0</v>
      </c>
      <c r="D94" s="126">
        <v>166037351.15999997</v>
      </c>
      <c r="E94" s="70">
        <v>0</v>
      </c>
      <c r="F94" s="70">
        <v>0</v>
      </c>
      <c r="G94" s="70">
        <v>0</v>
      </c>
      <c r="H94" s="70">
        <v>0</v>
      </c>
      <c r="I94" s="70">
        <v>0</v>
      </c>
      <c r="J94" s="126">
        <v>56989748.500000015</v>
      </c>
      <c r="K94" s="126">
        <v>1212200.6200000001</v>
      </c>
      <c r="L94" s="126">
        <v>20371097.879999999</v>
      </c>
      <c r="M94" s="126">
        <v>31429227.93</v>
      </c>
      <c r="N94" s="126">
        <v>1451172.04</v>
      </c>
      <c r="O94" s="126">
        <v>7418311.4800000004</v>
      </c>
      <c r="P94" s="126">
        <v>26594748.280000001</v>
      </c>
      <c r="Q94" s="126">
        <f t="shared" si="2"/>
        <v>145466506.73000002</v>
      </c>
    </row>
    <row r="95" spans="2:17" x14ac:dyDescent="0.25">
      <c r="B95" s="94" t="s">
        <v>71</v>
      </c>
      <c r="C95" s="121">
        <f t="shared" ref="C95:P95" si="3">SUM(C73:C94)</f>
        <v>3466931558</v>
      </c>
      <c r="D95" s="121">
        <f t="shared" si="3"/>
        <v>3852070205.6899996</v>
      </c>
      <c r="E95" s="59">
        <f t="shared" si="3"/>
        <v>0</v>
      </c>
      <c r="F95" s="123">
        <f t="shared" si="3"/>
        <v>583566.13</v>
      </c>
      <c r="G95" s="124">
        <f t="shared" si="3"/>
        <v>2736355.56</v>
      </c>
      <c r="H95" s="59">
        <f t="shared" si="3"/>
        <v>0</v>
      </c>
      <c r="I95" s="123">
        <f t="shared" si="3"/>
        <v>3537135.35</v>
      </c>
      <c r="J95" s="124">
        <f t="shared" si="3"/>
        <v>65853524.840000018</v>
      </c>
      <c r="K95" s="122">
        <f t="shared" si="3"/>
        <v>2091714.62</v>
      </c>
      <c r="L95" s="123">
        <f t="shared" si="3"/>
        <v>22393617.84</v>
      </c>
      <c r="M95" s="124">
        <f t="shared" si="3"/>
        <v>55998383.519999996</v>
      </c>
      <c r="N95" s="122">
        <f t="shared" si="3"/>
        <v>3147957.54</v>
      </c>
      <c r="O95" s="123">
        <f t="shared" si="3"/>
        <v>10889590.25</v>
      </c>
      <c r="P95" s="124">
        <f t="shared" si="3"/>
        <v>37544831.980000004</v>
      </c>
      <c r="Q95" s="125">
        <f t="shared" si="2"/>
        <v>204776677.63</v>
      </c>
    </row>
    <row r="96" spans="2:17" x14ac:dyDescent="0.25">
      <c r="C96" s="44"/>
      <c r="D96" s="44"/>
      <c r="E96" s="47"/>
      <c r="F96" s="47"/>
      <c r="G96" s="47"/>
      <c r="H96" s="47"/>
      <c r="I96" s="47"/>
      <c r="J96" s="47"/>
      <c r="K96" s="46"/>
      <c r="L96" s="46"/>
      <c r="M96" s="46"/>
      <c r="N96" s="45"/>
      <c r="O96" s="44"/>
      <c r="P96" s="44"/>
      <c r="Q96" s="44"/>
    </row>
    <row r="97" spans="2:17" x14ac:dyDescent="0.25">
      <c r="B97" s="94" t="s">
        <v>72</v>
      </c>
      <c r="C97" s="121">
        <f t="shared" ref="C97:Q97" si="4">C70+C95</f>
        <v>98224850562</v>
      </c>
      <c r="D97" s="121">
        <f t="shared" si="4"/>
        <v>98521743817.740005</v>
      </c>
      <c r="E97" s="122">
        <f t="shared" si="4"/>
        <v>2783596166.3600001</v>
      </c>
      <c r="F97" s="123">
        <f t="shared" si="4"/>
        <v>3018142354.6899996</v>
      </c>
      <c r="G97" s="124">
        <f t="shared" si="4"/>
        <v>3917413602.0300007</v>
      </c>
      <c r="H97" s="122">
        <f t="shared" si="4"/>
        <v>3747343612.3699994</v>
      </c>
      <c r="I97" s="123">
        <f t="shared" si="4"/>
        <v>4209012107.54</v>
      </c>
      <c r="J97" s="124">
        <f t="shared" si="4"/>
        <v>4268611296.2399998</v>
      </c>
      <c r="K97" s="122">
        <f t="shared" si="4"/>
        <v>4357121071.3900003</v>
      </c>
      <c r="L97" s="123">
        <f t="shared" si="4"/>
        <v>4466904664.6800003</v>
      </c>
      <c r="M97" s="124">
        <f t="shared" si="4"/>
        <v>4166467439.7500005</v>
      </c>
      <c r="N97" s="122">
        <f t="shared" si="4"/>
        <v>4515219234.3299999</v>
      </c>
      <c r="O97" s="123">
        <f t="shared" si="4"/>
        <v>5295983725.999999</v>
      </c>
      <c r="P97" s="124">
        <f t="shared" si="4"/>
        <v>10030186412.429995</v>
      </c>
      <c r="Q97" s="125">
        <f t="shared" si="4"/>
        <v>54776001687.810013</v>
      </c>
    </row>
    <row r="98" spans="2:17" ht="38.25" customHeight="1" x14ac:dyDescent="0.25">
      <c r="B98" s="179" t="s">
        <v>108</v>
      </c>
      <c r="C98" s="179"/>
      <c r="D98" s="179"/>
      <c r="E98" s="179"/>
      <c r="F98" s="179"/>
      <c r="G98" s="179"/>
      <c r="H98" s="179"/>
      <c r="I98" s="179"/>
      <c r="J98" s="179"/>
      <c r="K98" s="179"/>
      <c r="L98" s="179"/>
      <c r="M98" s="179"/>
      <c r="N98" s="179"/>
      <c r="O98" s="179"/>
      <c r="P98" s="179"/>
      <c r="Q98" s="179"/>
    </row>
    <row r="99" spans="2:17" ht="80.25" customHeight="1" x14ac:dyDescent="0.25">
      <c r="B99" s="180"/>
      <c r="C99" s="180"/>
      <c r="D99" s="180"/>
      <c r="E99" s="180"/>
      <c r="F99" s="180"/>
      <c r="G99" s="180"/>
      <c r="H99" s="180"/>
      <c r="I99" s="180"/>
      <c r="J99" s="180"/>
      <c r="K99" s="180"/>
      <c r="L99" s="180"/>
      <c r="M99" s="180"/>
      <c r="N99" s="180"/>
      <c r="O99" s="180"/>
      <c r="P99" s="180"/>
      <c r="Q99" s="180"/>
    </row>
    <row r="100" spans="2:17" x14ac:dyDescent="0.25">
      <c r="B100" s="64"/>
      <c r="C100" s="65"/>
      <c r="D100" s="40"/>
      <c r="E100" s="76"/>
      <c r="Q100" s="66"/>
    </row>
    <row r="101" spans="2:17" x14ac:dyDescent="0.25">
      <c r="B101" s="67"/>
      <c r="C101" s="67"/>
      <c r="D101" s="77"/>
      <c r="I101" s="69"/>
      <c r="L101" s="35"/>
      <c r="M101" s="35"/>
      <c r="N101" s="35"/>
      <c r="O101" s="35"/>
      <c r="P101" s="35"/>
      <c r="Q101" s="66"/>
    </row>
    <row r="102" spans="2:17" x14ac:dyDescent="0.25">
      <c r="D102" s="69"/>
    </row>
    <row r="103" spans="2:17" x14ac:dyDescent="0.25">
      <c r="L103" s="35"/>
      <c r="M103" s="35"/>
      <c r="N103" s="36"/>
      <c r="O103" s="35"/>
      <c r="P103" s="35"/>
    </row>
    <row r="104" spans="2:17" x14ac:dyDescent="0.25">
      <c r="N104" s="69"/>
    </row>
    <row r="109" spans="2:17" x14ac:dyDescent="0.25">
      <c r="N109" s="33"/>
    </row>
  </sheetData>
  <mergeCells count="10">
    <mergeCell ref="B98:Q98"/>
    <mergeCell ref="B99:Q99"/>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69 Q73:Q9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Q103"/>
  <sheetViews>
    <sheetView showGridLines="0" topLeftCell="A45" zoomScale="70" zoomScaleNormal="70" workbookViewId="0">
      <selection activeCell="Q71" sqref="Q71:Q89"/>
    </sheetView>
  </sheetViews>
  <sheetFormatPr defaultColWidth="9.140625" defaultRowHeight="15" x14ac:dyDescent="0.25"/>
  <cols>
    <col min="1" max="1" width="7.28515625" style="32" customWidth="1"/>
    <col min="2" max="2" width="80.85546875" style="32" customWidth="1"/>
    <col min="3" max="3" width="13" style="32" customWidth="1"/>
    <col min="4" max="4" width="17.85546875" style="32" customWidth="1"/>
    <col min="5" max="5" width="10.28515625" style="32" bestFit="1" customWidth="1"/>
    <col min="6" max="6" width="12.85546875" style="32" bestFit="1" customWidth="1"/>
    <col min="7" max="8" width="11.28515625" style="32" bestFit="1" customWidth="1"/>
    <col min="9" max="10" width="12.85546875" style="32" bestFit="1" customWidth="1"/>
    <col min="11" max="12" width="11.28515625" style="32" bestFit="1" customWidth="1"/>
    <col min="13" max="13" width="12.28515625" style="32" customWidth="1"/>
    <col min="14" max="14" width="11.28515625" style="32" bestFit="1" customWidth="1"/>
    <col min="15" max="15" width="13.42578125" style="32" bestFit="1" customWidth="1"/>
    <col min="16" max="16" width="12.28515625" style="32" bestFit="1" customWidth="1"/>
    <col min="17" max="17" width="15.7109375" style="32" customWidth="1"/>
    <col min="18"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109</v>
      </c>
      <c r="C7" s="25"/>
      <c r="D7" s="25"/>
      <c r="Q7" s="31" t="s">
        <v>5</v>
      </c>
    </row>
    <row r="8" spans="2:17" ht="21.75" customHeight="1" x14ac:dyDescent="0.25">
      <c r="B8" s="176" t="s">
        <v>6</v>
      </c>
      <c r="C8" s="177" t="s">
        <v>7</v>
      </c>
      <c r="D8" s="177" t="s">
        <v>8</v>
      </c>
      <c r="E8" s="178" t="s">
        <v>9</v>
      </c>
      <c r="F8" s="178"/>
      <c r="G8" s="178"/>
      <c r="H8" s="178"/>
      <c r="I8" s="178"/>
      <c r="J8" s="178"/>
      <c r="K8" s="178"/>
      <c r="L8" s="178"/>
      <c r="M8" s="178"/>
      <c r="N8" s="178"/>
      <c r="O8" s="178"/>
      <c r="P8" s="178"/>
      <c r="Q8" s="178"/>
    </row>
    <row r="9" spans="2:17" s="48" customFormat="1" ht="27.75" customHeight="1" x14ac:dyDescent="0.25">
      <c r="B9" s="176"/>
      <c r="C9" s="177"/>
      <c r="D9" s="177"/>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10" t="s">
        <v>23</v>
      </c>
      <c r="C10" s="120">
        <v>448455814</v>
      </c>
      <c r="D10" s="120">
        <v>448455814</v>
      </c>
      <c r="E10" s="120">
        <v>2340899.9500000002</v>
      </c>
      <c r="F10" s="120">
        <v>22500638.039999999</v>
      </c>
      <c r="G10" s="120">
        <v>6834706.1499999985</v>
      </c>
      <c r="H10" s="120">
        <v>7886335.3200000003</v>
      </c>
      <c r="I10" s="120">
        <v>38957423.919999994</v>
      </c>
      <c r="J10" s="120">
        <v>18790665.600000001</v>
      </c>
      <c r="K10" s="120">
        <v>23770420.149999999</v>
      </c>
      <c r="L10" s="120">
        <v>43012667.810000002</v>
      </c>
      <c r="M10" s="120">
        <v>27870096.109999999</v>
      </c>
      <c r="N10" s="120">
        <v>27316066.419999998</v>
      </c>
      <c r="O10" s="120">
        <v>40746124.760000005</v>
      </c>
      <c r="P10" s="120">
        <v>43966493.950000003</v>
      </c>
      <c r="Q10" s="120">
        <f>SUM(E10:P10)</f>
        <v>303992538.18000001</v>
      </c>
    </row>
    <row r="11" spans="2:17" x14ac:dyDescent="0.25">
      <c r="B11" s="10" t="s">
        <v>24</v>
      </c>
      <c r="C11" s="120">
        <v>49920776</v>
      </c>
      <c r="D11" s="120">
        <v>52751307</v>
      </c>
      <c r="E11" s="120">
        <v>3468223.1</v>
      </c>
      <c r="F11" s="120">
        <v>3525851.9000000004</v>
      </c>
      <c r="G11" s="120">
        <v>4113641.189999999</v>
      </c>
      <c r="H11" s="120">
        <v>526320.35</v>
      </c>
      <c r="I11" s="120">
        <v>7502084.71</v>
      </c>
      <c r="J11" s="120">
        <v>3798907.5300000003</v>
      </c>
      <c r="K11" s="120">
        <v>3779850.46</v>
      </c>
      <c r="L11" s="120">
        <v>3914136.99</v>
      </c>
      <c r="M11" s="120">
        <v>4088029.66</v>
      </c>
      <c r="N11" s="120">
        <v>4380883.21</v>
      </c>
      <c r="O11" s="120">
        <v>4491457.7300000004</v>
      </c>
      <c r="P11" s="120">
        <v>8977987.3199999984</v>
      </c>
      <c r="Q11" s="120">
        <f t="shared" ref="Q11:Q67" si="0">SUM(E11:P11)</f>
        <v>52567374.149999999</v>
      </c>
    </row>
    <row r="12" spans="2:17" x14ac:dyDescent="0.25">
      <c r="B12" s="10" t="s">
        <v>105</v>
      </c>
      <c r="C12" s="120">
        <v>861106508</v>
      </c>
      <c r="D12" s="120">
        <v>861106508</v>
      </c>
      <c r="E12" s="62">
        <v>0</v>
      </c>
      <c r="F12" s="62">
        <v>0</v>
      </c>
      <c r="G12" s="62">
        <v>0</v>
      </c>
      <c r="H12" s="62">
        <v>0</v>
      </c>
      <c r="I12" s="62">
        <v>0</v>
      </c>
      <c r="J12" s="62">
        <v>0</v>
      </c>
      <c r="K12" s="62">
        <v>0</v>
      </c>
      <c r="L12" s="62">
        <v>0</v>
      </c>
      <c r="M12" s="62">
        <v>0</v>
      </c>
      <c r="N12" s="62">
        <v>0</v>
      </c>
      <c r="O12" s="62">
        <v>0</v>
      </c>
      <c r="P12" s="62">
        <v>0</v>
      </c>
      <c r="Q12" s="62">
        <f t="shared" si="0"/>
        <v>0</v>
      </c>
    </row>
    <row r="13" spans="2:17" x14ac:dyDescent="0.25">
      <c r="B13" s="10" t="s">
        <v>26</v>
      </c>
      <c r="C13" s="120">
        <v>498273283</v>
      </c>
      <c r="D13" s="120">
        <v>498273283</v>
      </c>
      <c r="E13" s="62">
        <v>0</v>
      </c>
      <c r="F13" s="62">
        <v>0</v>
      </c>
      <c r="G13" s="62">
        <v>0</v>
      </c>
      <c r="H13" s="62">
        <v>0</v>
      </c>
      <c r="I13" s="62">
        <v>0</v>
      </c>
      <c r="J13" s="62">
        <v>0</v>
      </c>
      <c r="K13" s="62">
        <v>0</v>
      </c>
      <c r="L13" s="62">
        <v>0</v>
      </c>
      <c r="M13" s="62">
        <v>0</v>
      </c>
      <c r="N13" s="62">
        <v>0</v>
      </c>
      <c r="O13" s="62">
        <v>0</v>
      </c>
      <c r="P13" s="62">
        <v>0</v>
      </c>
      <c r="Q13" s="62">
        <f t="shared" si="0"/>
        <v>0</v>
      </c>
    </row>
    <row r="14" spans="2:17" x14ac:dyDescent="0.25">
      <c r="B14" s="10" t="s">
        <v>27</v>
      </c>
      <c r="C14" s="120">
        <v>162487253</v>
      </c>
      <c r="D14" s="120">
        <v>218433638.90000001</v>
      </c>
      <c r="E14" s="120">
        <v>8535698.4199999999</v>
      </c>
      <c r="F14" s="120">
        <v>11989808.109999999</v>
      </c>
      <c r="G14" s="120">
        <v>11474080.83</v>
      </c>
      <c r="H14" s="120">
        <v>11046097.459999999</v>
      </c>
      <c r="I14" s="120">
        <v>18917746.66</v>
      </c>
      <c r="J14" s="120">
        <v>13176709.889999999</v>
      </c>
      <c r="K14" s="120">
        <v>12206547.230000002</v>
      </c>
      <c r="L14" s="120">
        <v>13506037.719999999</v>
      </c>
      <c r="M14" s="120">
        <v>12858702.510000002</v>
      </c>
      <c r="N14" s="120">
        <v>13335573.809999999</v>
      </c>
      <c r="O14" s="120">
        <v>12648212.199999999</v>
      </c>
      <c r="P14" s="120">
        <v>59275565.199999996</v>
      </c>
      <c r="Q14" s="120">
        <f t="shared" si="0"/>
        <v>198970780.03999999</v>
      </c>
    </row>
    <row r="15" spans="2:17" x14ac:dyDescent="0.25">
      <c r="B15" s="10" t="s">
        <v>28</v>
      </c>
      <c r="C15" s="120">
        <v>1721198511</v>
      </c>
      <c r="D15" s="120">
        <v>2087448918.6800001</v>
      </c>
      <c r="E15" s="120">
        <v>77637806.189999983</v>
      </c>
      <c r="F15" s="120">
        <v>89764733.799999997</v>
      </c>
      <c r="G15" s="120">
        <v>82494093.319999993</v>
      </c>
      <c r="H15" s="120">
        <v>155146472.84000003</v>
      </c>
      <c r="I15" s="120">
        <v>130070162.91</v>
      </c>
      <c r="J15" s="120">
        <v>124207225.28000002</v>
      </c>
      <c r="K15" s="120">
        <v>131725658.11999999</v>
      </c>
      <c r="L15" s="120">
        <v>152122055.02000001</v>
      </c>
      <c r="M15" s="120">
        <v>140069640.24000001</v>
      </c>
      <c r="N15" s="120">
        <v>164308562.09000003</v>
      </c>
      <c r="O15" s="120">
        <v>152284219.74999997</v>
      </c>
      <c r="P15" s="120">
        <v>360217625.76999998</v>
      </c>
      <c r="Q15" s="120">
        <f t="shared" si="0"/>
        <v>1760048255.3299999</v>
      </c>
    </row>
    <row r="16" spans="2:17" x14ac:dyDescent="0.25">
      <c r="B16" s="10" t="s">
        <v>29</v>
      </c>
      <c r="C16" s="120">
        <v>61569401</v>
      </c>
      <c r="D16" s="120">
        <v>65484566</v>
      </c>
      <c r="E16" s="120">
        <v>2973916.63</v>
      </c>
      <c r="F16" s="120">
        <v>2966916.63</v>
      </c>
      <c r="G16" s="120">
        <v>2864391.13</v>
      </c>
      <c r="H16" s="120">
        <v>3411688.4099999997</v>
      </c>
      <c r="I16" s="120">
        <v>3584245.3</v>
      </c>
      <c r="J16" s="120">
        <v>3772655.5100000002</v>
      </c>
      <c r="K16" s="120">
        <v>3611118.0999999996</v>
      </c>
      <c r="L16" s="120">
        <v>3630546.44</v>
      </c>
      <c r="M16" s="120">
        <v>3412470.78</v>
      </c>
      <c r="N16" s="120">
        <v>3869796.7399999998</v>
      </c>
      <c r="O16" s="120">
        <v>6356288.4900000002</v>
      </c>
      <c r="P16" s="120">
        <v>5695218.1600000001</v>
      </c>
      <c r="Q16" s="120">
        <f t="shared" si="0"/>
        <v>46149252.320000008</v>
      </c>
    </row>
    <row r="17" spans="2:17" x14ac:dyDescent="0.25">
      <c r="B17" s="10" t="s">
        <v>30</v>
      </c>
      <c r="C17" s="120">
        <v>14832507</v>
      </c>
      <c r="D17" s="120">
        <v>15053733</v>
      </c>
      <c r="E17" s="62">
        <v>0</v>
      </c>
      <c r="F17" s="62">
        <v>0</v>
      </c>
      <c r="G17" s="62">
        <v>0</v>
      </c>
      <c r="H17" s="62">
        <v>0</v>
      </c>
      <c r="I17" s="62">
        <v>0</v>
      </c>
      <c r="J17" s="120">
        <v>617730.07999999996</v>
      </c>
      <c r="K17" s="120">
        <v>705769.14</v>
      </c>
      <c r="L17" s="120">
        <v>1054977.69</v>
      </c>
      <c r="M17" s="120">
        <v>855750.69000000018</v>
      </c>
      <c r="N17" s="120">
        <v>1067511.97</v>
      </c>
      <c r="O17" s="120">
        <v>1552660.0899999999</v>
      </c>
      <c r="P17" s="120">
        <v>1371658.94</v>
      </c>
      <c r="Q17" s="120">
        <f t="shared" si="0"/>
        <v>7226058.5999999996</v>
      </c>
    </row>
    <row r="18" spans="2:17" x14ac:dyDescent="0.25">
      <c r="B18" s="10" t="s">
        <v>31</v>
      </c>
      <c r="C18" s="120">
        <v>6018879031</v>
      </c>
      <c r="D18" s="120">
        <v>11140059499.679998</v>
      </c>
      <c r="E18" s="120">
        <v>89142004.110000014</v>
      </c>
      <c r="F18" s="120">
        <v>1464822832.1099999</v>
      </c>
      <c r="G18" s="120">
        <v>572597707.49999988</v>
      </c>
      <c r="H18" s="120">
        <v>146621904.28999999</v>
      </c>
      <c r="I18" s="120">
        <v>258286745.04999998</v>
      </c>
      <c r="J18" s="120">
        <v>706854831.74999988</v>
      </c>
      <c r="K18" s="120">
        <v>395608063.04999995</v>
      </c>
      <c r="L18" s="120">
        <v>816668397.24000001</v>
      </c>
      <c r="M18" s="120">
        <v>245919316.25999996</v>
      </c>
      <c r="N18" s="120">
        <v>294812691.18000001</v>
      </c>
      <c r="O18" s="120">
        <v>282032116.67000002</v>
      </c>
      <c r="P18" s="120">
        <v>3213650428.8599997</v>
      </c>
      <c r="Q18" s="120">
        <f t="shared" si="0"/>
        <v>8487017038.0699997</v>
      </c>
    </row>
    <row r="19" spans="2:17" x14ac:dyDescent="0.25">
      <c r="B19" s="10" t="s">
        <v>32</v>
      </c>
      <c r="C19" s="120">
        <v>104170377</v>
      </c>
      <c r="D19" s="120">
        <v>128177931</v>
      </c>
      <c r="E19" s="62">
        <v>0</v>
      </c>
      <c r="F19" s="62">
        <v>0</v>
      </c>
      <c r="G19" s="62">
        <v>0</v>
      </c>
      <c r="H19" s="62">
        <v>0</v>
      </c>
      <c r="I19" s="62">
        <v>0</v>
      </c>
      <c r="J19" s="62">
        <v>0</v>
      </c>
      <c r="K19" s="120">
        <v>57222568</v>
      </c>
      <c r="L19" s="120">
        <v>5627789</v>
      </c>
      <c r="M19" s="120">
        <v>16103762</v>
      </c>
      <c r="N19" s="62">
        <v>0</v>
      </c>
      <c r="O19" s="62">
        <v>0</v>
      </c>
      <c r="P19" s="62">
        <v>0</v>
      </c>
      <c r="Q19" s="120">
        <f t="shared" si="0"/>
        <v>78954119</v>
      </c>
    </row>
    <row r="20" spans="2:17" x14ac:dyDescent="0.25">
      <c r="B20" s="10" t="s">
        <v>33</v>
      </c>
      <c r="C20" s="120">
        <v>138734623</v>
      </c>
      <c r="D20" s="120">
        <v>170151668</v>
      </c>
      <c r="E20" s="120">
        <v>4940586.5299999993</v>
      </c>
      <c r="F20" s="120">
        <v>8605633.3200000003</v>
      </c>
      <c r="G20" s="120">
        <v>12727324.789999999</v>
      </c>
      <c r="H20" s="120">
        <v>11133740.84</v>
      </c>
      <c r="I20" s="120">
        <v>7828367.5700000003</v>
      </c>
      <c r="J20" s="120">
        <v>7472443.6799999997</v>
      </c>
      <c r="K20" s="120">
        <v>7639498.9299999997</v>
      </c>
      <c r="L20" s="120">
        <v>8974642.7000000011</v>
      </c>
      <c r="M20" s="120">
        <v>7696563.3300000001</v>
      </c>
      <c r="N20" s="120">
        <v>8544270.0899999999</v>
      </c>
      <c r="O20" s="120">
        <v>17012659.169999998</v>
      </c>
      <c r="P20" s="120">
        <v>19389415.109999999</v>
      </c>
      <c r="Q20" s="120">
        <f t="shared" si="0"/>
        <v>121965146.06</v>
      </c>
    </row>
    <row r="21" spans="2:17" x14ac:dyDescent="0.25">
      <c r="B21" s="10" t="s">
        <v>34</v>
      </c>
      <c r="C21" s="120">
        <v>1464310753</v>
      </c>
      <c r="D21" s="120">
        <v>1464310753</v>
      </c>
      <c r="E21" s="62">
        <v>0</v>
      </c>
      <c r="F21" s="62">
        <v>0</v>
      </c>
      <c r="G21" s="62">
        <v>0</v>
      </c>
      <c r="H21" s="62">
        <v>0</v>
      </c>
      <c r="I21" s="62">
        <v>0</v>
      </c>
      <c r="J21" s="62">
        <v>0</v>
      </c>
      <c r="K21" s="62">
        <v>0</v>
      </c>
      <c r="L21" s="62">
        <v>0</v>
      </c>
      <c r="M21" s="62">
        <v>0</v>
      </c>
      <c r="N21" s="62">
        <v>0</v>
      </c>
      <c r="O21" s="62">
        <v>0</v>
      </c>
      <c r="P21" s="62">
        <v>0</v>
      </c>
      <c r="Q21" s="62">
        <f t="shared" si="0"/>
        <v>0</v>
      </c>
    </row>
    <row r="22" spans="2:17" x14ac:dyDescent="0.25">
      <c r="B22" s="10" t="s">
        <v>35</v>
      </c>
      <c r="C22" s="120">
        <v>580970005</v>
      </c>
      <c r="D22" s="120">
        <v>645940960</v>
      </c>
      <c r="E22" s="120">
        <v>27514432.98</v>
      </c>
      <c r="F22" s="120">
        <v>62176924.019999996</v>
      </c>
      <c r="G22" s="120">
        <v>36356078.340000004</v>
      </c>
      <c r="H22" s="120">
        <v>31610597.550000004</v>
      </c>
      <c r="I22" s="120">
        <v>36213723.579999998</v>
      </c>
      <c r="J22" s="120">
        <v>60412499.799999997</v>
      </c>
      <c r="K22" s="120">
        <v>47560224.56000001</v>
      </c>
      <c r="L22" s="120">
        <v>45145396.74000001</v>
      </c>
      <c r="M22" s="120">
        <v>41760122.570000008</v>
      </c>
      <c r="N22" s="120">
        <v>38382038.270000003</v>
      </c>
      <c r="O22" s="120">
        <v>59056524.089999989</v>
      </c>
      <c r="P22" s="120">
        <v>120049108.84999999</v>
      </c>
      <c r="Q22" s="120">
        <f t="shared" si="0"/>
        <v>606237671.35000002</v>
      </c>
    </row>
    <row r="23" spans="2:17" x14ac:dyDescent="0.25">
      <c r="B23" s="10" t="s">
        <v>36</v>
      </c>
      <c r="C23" s="120">
        <v>9434099495</v>
      </c>
      <c r="D23" s="120">
        <v>9434099495</v>
      </c>
      <c r="E23" s="62">
        <v>0</v>
      </c>
      <c r="F23" s="62">
        <v>0</v>
      </c>
      <c r="G23" s="62">
        <v>0</v>
      </c>
      <c r="H23" s="62">
        <v>0</v>
      </c>
      <c r="I23" s="62">
        <v>0</v>
      </c>
      <c r="J23" s="62">
        <v>0</v>
      </c>
      <c r="K23" s="62">
        <v>0</v>
      </c>
      <c r="L23" s="62">
        <v>0</v>
      </c>
      <c r="M23" s="62">
        <v>0</v>
      </c>
      <c r="N23" s="62">
        <v>0</v>
      </c>
      <c r="O23" s="62">
        <v>0</v>
      </c>
      <c r="P23" s="62">
        <v>0</v>
      </c>
      <c r="Q23" s="62">
        <f t="shared" si="0"/>
        <v>0</v>
      </c>
    </row>
    <row r="24" spans="2:17" x14ac:dyDescent="0.25">
      <c r="B24" s="10" t="s">
        <v>37</v>
      </c>
      <c r="C24" s="120">
        <v>111008989</v>
      </c>
      <c r="D24" s="120">
        <v>125708367</v>
      </c>
      <c r="E24" s="120">
        <v>3986893.3899999997</v>
      </c>
      <c r="F24" s="120">
        <v>4075007.91</v>
      </c>
      <c r="G24" s="120">
        <v>8788380.8400000017</v>
      </c>
      <c r="H24" s="120">
        <v>4535832.07</v>
      </c>
      <c r="I24" s="120">
        <v>5343206.46</v>
      </c>
      <c r="J24" s="120">
        <v>5346350.6100000003</v>
      </c>
      <c r="K24" s="120">
        <v>6854770.6600000001</v>
      </c>
      <c r="L24" s="120">
        <v>5322802.41</v>
      </c>
      <c r="M24" s="120">
        <v>6725189.5300000003</v>
      </c>
      <c r="N24" s="120">
        <v>5425372.04</v>
      </c>
      <c r="O24" s="120">
        <v>13403559.530000001</v>
      </c>
      <c r="P24" s="120">
        <v>16836465.960000001</v>
      </c>
      <c r="Q24" s="120">
        <f t="shared" si="0"/>
        <v>86643831.409999996</v>
      </c>
    </row>
    <row r="25" spans="2:17" x14ac:dyDescent="0.25">
      <c r="B25" s="10" t="s">
        <v>93</v>
      </c>
      <c r="C25" s="120">
        <v>1756795588</v>
      </c>
      <c r="D25" s="120">
        <v>1756795588</v>
      </c>
      <c r="E25" s="62">
        <v>0</v>
      </c>
      <c r="F25" s="62">
        <v>0</v>
      </c>
      <c r="G25" s="62">
        <v>0</v>
      </c>
      <c r="H25" s="120">
        <v>157308693.35999998</v>
      </c>
      <c r="I25" s="62">
        <v>0</v>
      </c>
      <c r="J25" s="120">
        <v>318928457.59999996</v>
      </c>
      <c r="K25" s="62">
        <v>0</v>
      </c>
      <c r="L25" s="120">
        <v>485389206.74000001</v>
      </c>
      <c r="M25" s="62">
        <v>0</v>
      </c>
      <c r="N25" s="62">
        <v>0</v>
      </c>
      <c r="O25" s="62">
        <v>0</v>
      </c>
      <c r="P25" s="62">
        <v>0</v>
      </c>
      <c r="Q25" s="120">
        <f t="shared" si="0"/>
        <v>961626357.69999993</v>
      </c>
    </row>
    <row r="26" spans="2:17" x14ac:dyDescent="0.25">
      <c r="B26" s="10" t="s">
        <v>38</v>
      </c>
      <c r="C26" s="120">
        <v>303372840</v>
      </c>
      <c r="D26" s="120">
        <v>352542735.5</v>
      </c>
      <c r="E26" s="120">
        <v>15958323.34</v>
      </c>
      <c r="F26" s="120">
        <v>15930938.170000002</v>
      </c>
      <c r="G26" s="120">
        <v>18828347.469999995</v>
      </c>
      <c r="H26" s="120">
        <v>17345722.859999999</v>
      </c>
      <c r="I26" s="120">
        <v>17585015.32</v>
      </c>
      <c r="J26" s="120">
        <v>17702240.18</v>
      </c>
      <c r="K26" s="120">
        <v>17116034.52</v>
      </c>
      <c r="L26" s="120">
        <v>19595363.120000001</v>
      </c>
      <c r="M26" s="120">
        <v>19234082.669999998</v>
      </c>
      <c r="N26" s="120">
        <v>30342755.309999999</v>
      </c>
      <c r="O26" s="120">
        <v>24888272.890000001</v>
      </c>
      <c r="P26" s="120">
        <v>50361028.480000012</v>
      </c>
      <c r="Q26" s="120">
        <f t="shared" si="0"/>
        <v>264888124.32999998</v>
      </c>
    </row>
    <row r="27" spans="2:17" x14ac:dyDescent="0.25">
      <c r="B27" s="10" t="s">
        <v>39</v>
      </c>
      <c r="C27" s="120">
        <v>62608873</v>
      </c>
      <c r="D27" s="120">
        <v>67229441.989999995</v>
      </c>
      <c r="E27" s="120">
        <v>2694433.48</v>
      </c>
      <c r="F27" s="120">
        <v>4443186.8</v>
      </c>
      <c r="G27" s="120">
        <v>5789867.4100000001</v>
      </c>
      <c r="H27" s="120">
        <v>4609865.12</v>
      </c>
      <c r="I27" s="120">
        <v>3755340.44</v>
      </c>
      <c r="J27" s="120">
        <v>4815849.959999999</v>
      </c>
      <c r="K27" s="120">
        <v>4011364.6199999992</v>
      </c>
      <c r="L27" s="120">
        <v>3603325.86</v>
      </c>
      <c r="M27" s="120">
        <v>4425166.7600000007</v>
      </c>
      <c r="N27" s="120">
        <v>4781203.99</v>
      </c>
      <c r="O27" s="120">
        <v>10187461.070000002</v>
      </c>
      <c r="P27" s="120">
        <v>6959312.4800000004</v>
      </c>
      <c r="Q27" s="120">
        <f t="shared" si="0"/>
        <v>60076377.989999995</v>
      </c>
    </row>
    <row r="28" spans="2:17" x14ac:dyDescent="0.25">
      <c r="B28" s="10" t="s">
        <v>40</v>
      </c>
      <c r="C28" s="120">
        <v>92807444</v>
      </c>
      <c r="D28" s="120">
        <v>98399671</v>
      </c>
      <c r="E28" s="120">
        <v>3287071.18</v>
      </c>
      <c r="F28" s="120">
        <v>4623364.0999999996</v>
      </c>
      <c r="G28" s="120">
        <v>6099908.1900000004</v>
      </c>
      <c r="H28" s="120">
        <v>6737527.4700000007</v>
      </c>
      <c r="I28" s="120">
        <v>8436054.8600000013</v>
      </c>
      <c r="J28" s="120">
        <v>5457313.2799999993</v>
      </c>
      <c r="K28" s="120">
        <v>8135392.7400000002</v>
      </c>
      <c r="L28" s="120">
        <v>6972709.870000001</v>
      </c>
      <c r="M28" s="120">
        <v>4285101.1300000008</v>
      </c>
      <c r="N28" s="120">
        <v>5860924.0000000009</v>
      </c>
      <c r="O28" s="120">
        <v>9723547.3200000022</v>
      </c>
      <c r="P28" s="120">
        <v>14429913.49</v>
      </c>
      <c r="Q28" s="120">
        <f t="shared" si="0"/>
        <v>84048827.629999995</v>
      </c>
    </row>
    <row r="29" spans="2:17" x14ac:dyDescent="0.25">
      <c r="B29" s="10" t="s">
        <v>41</v>
      </c>
      <c r="C29" s="120">
        <v>417875127</v>
      </c>
      <c r="D29" s="120">
        <v>446218166</v>
      </c>
      <c r="E29" s="120">
        <v>19351680.529999997</v>
      </c>
      <c r="F29" s="120">
        <v>24078473.589999996</v>
      </c>
      <c r="G29" s="120">
        <v>27434865.43</v>
      </c>
      <c r="H29" s="120">
        <v>28896068.229999997</v>
      </c>
      <c r="I29" s="120">
        <v>24431188.829999998</v>
      </c>
      <c r="J29" s="120">
        <v>30257581.109999999</v>
      </c>
      <c r="K29" s="120">
        <v>34736007.719999999</v>
      </c>
      <c r="L29" s="120">
        <v>28637155.479999997</v>
      </c>
      <c r="M29" s="120">
        <v>27170254.010000005</v>
      </c>
      <c r="N29" s="120">
        <v>48542136.68</v>
      </c>
      <c r="O29" s="120">
        <v>43899323.730000004</v>
      </c>
      <c r="P29" s="120">
        <v>47538052.389999993</v>
      </c>
      <c r="Q29" s="120">
        <f t="shared" si="0"/>
        <v>384972787.72999996</v>
      </c>
    </row>
    <row r="30" spans="2:17" x14ac:dyDescent="0.25">
      <c r="B30" s="10" t="s">
        <v>94</v>
      </c>
      <c r="C30" s="120">
        <v>327770852</v>
      </c>
      <c r="D30" s="120">
        <v>378569236.06999999</v>
      </c>
      <c r="E30" s="120">
        <v>15674748.320000002</v>
      </c>
      <c r="F30" s="120">
        <v>24065049.819999997</v>
      </c>
      <c r="G30" s="120">
        <v>22663324.740000002</v>
      </c>
      <c r="H30" s="120">
        <v>17093430.16</v>
      </c>
      <c r="I30" s="120">
        <v>25827886.909999996</v>
      </c>
      <c r="J30" s="120">
        <v>23330439.689999998</v>
      </c>
      <c r="K30" s="120">
        <v>26638123.490000002</v>
      </c>
      <c r="L30" s="120">
        <v>23954657.899999999</v>
      </c>
      <c r="M30" s="120">
        <v>46034739.149999999</v>
      </c>
      <c r="N30" s="120">
        <v>35051983.009999998</v>
      </c>
      <c r="O30" s="120">
        <v>41119850.889999993</v>
      </c>
      <c r="P30" s="120">
        <v>56780885.230000004</v>
      </c>
      <c r="Q30" s="120">
        <f t="shared" si="0"/>
        <v>358235119.31</v>
      </c>
    </row>
    <row r="31" spans="2:17" x14ac:dyDescent="0.25">
      <c r="B31" s="10" t="s">
        <v>43</v>
      </c>
      <c r="C31" s="120">
        <v>16769023</v>
      </c>
      <c r="D31" s="120">
        <v>17739324.140000001</v>
      </c>
      <c r="E31" s="120">
        <v>838305.9</v>
      </c>
      <c r="F31" s="120">
        <v>1133464.99</v>
      </c>
      <c r="G31" s="120">
        <v>1963103.6300000001</v>
      </c>
      <c r="H31" s="120">
        <v>1338410.57</v>
      </c>
      <c r="I31" s="120">
        <v>1522246.7799999998</v>
      </c>
      <c r="J31" s="120">
        <v>1516008.51</v>
      </c>
      <c r="K31" s="120">
        <v>1586824.1099999999</v>
      </c>
      <c r="L31" s="120">
        <v>1530444.2200000002</v>
      </c>
      <c r="M31" s="120">
        <v>1142587.6000000001</v>
      </c>
      <c r="N31" s="120">
        <v>1119786.6399999999</v>
      </c>
      <c r="O31" s="120">
        <v>1962068.1399999997</v>
      </c>
      <c r="P31" s="120">
        <v>2011766.6199999999</v>
      </c>
      <c r="Q31" s="120">
        <f t="shared" si="0"/>
        <v>17665017.710000001</v>
      </c>
    </row>
    <row r="32" spans="2:17" x14ac:dyDescent="0.25">
      <c r="B32" s="10" t="s">
        <v>44</v>
      </c>
      <c r="C32" s="120">
        <v>443972714</v>
      </c>
      <c r="D32" s="120">
        <v>449255611.41000003</v>
      </c>
      <c r="E32" s="120">
        <v>11324176.34</v>
      </c>
      <c r="F32" s="120">
        <v>11413192.149999999</v>
      </c>
      <c r="G32" s="120">
        <v>11701332.460000001</v>
      </c>
      <c r="H32" s="120">
        <v>11700395.199999999</v>
      </c>
      <c r="I32" s="120">
        <v>11604901.619999999</v>
      </c>
      <c r="J32" s="120">
        <v>11604901.619999999</v>
      </c>
      <c r="K32" s="120">
        <v>11857354.49</v>
      </c>
      <c r="L32" s="120">
        <v>11621725.529999999</v>
      </c>
      <c r="M32" s="120">
        <v>12023604.58</v>
      </c>
      <c r="N32" s="120">
        <v>12050131.23</v>
      </c>
      <c r="O32" s="120">
        <v>22084175.240000002</v>
      </c>
      <c r="P32" s="120">
        <v>25514834.140000001</v>
      </c>
      <c r="Q32" s="120">
        <f t="shared" si="0"/>
        <v>164500724.60000002</v>
      </c>
    </row>
    <row r="33" spans="1:17" x14ac:dyDescent="0.25">
      <c r="B33" s="10" t="s">
        <v>45</v>
      </c>
      <c r="C33" s="120">
        <v>927600625</v>
      </c>
      <c r="D33" s="120">
        <v>930037064</v>
      </c>
      <c r="E33" s="120">
        <v>40201992.440000005</v>
      </c>
      <c r="F33" s="120">
        <v>40416642.5</v>
      </c>
      <c r="G33" s="120">
        <v>40985767.82</v>
      </c>
      <c r="H33" s="120">
        <v>41278582.299999997</v>
      </c>
      <c r="I33" s="120">
        <v>41356944.930000007</v>
      </c>
      <c r="J33" s="120">
        <v>41360926.960000001</v>
      </c>
      <c r="K33" s="120">
        <v>41356258.290000007</v>
      </c>
      <c r="L33" s="120">
        <v>41502484.650000006</v>
      </c>
      <c r="M33" s="120">
        <v>41502484.650000006</v>
      </c>
      <c r="N33" s="120">
        <v>41620299.969999999</v>
      </c>
      <c r="O33" s="120">
        <v>41913568.159999996</v>
      </c>
      <c r="P33" s="120">
        <v>40268368.909999996</v>
      </c>
      <c r="Q33" s="120">
        <f t="shared" si="0"/>
        <v>493764321.57999992</v>
      </c>
    </row>
    <row r="34" spans="1:17" x14ac:dyDescent="0.25">
      <c r="B34" s="10" t="s">
        <v>106</v>
      </c>
      <c r="C34" s="120">
        <v>296599695</v>
      </c>
      <c r="D34" s="120">
        <v>332829201</v>
      </c>
      <c r="E34" s="120">
        <v>16498761.200000001</v>
      </c>
      <c r="F34" s="120">
        <v>18161611.099999998</v>
      </c>
      <c r="G34" s="120">
        <v>17762364.710000001</v>
      </c>
      <c r="H34" s="120">
        <v>17911938.750000004</v>
      </c>
      <c r="I34" s="120">
        <v>24016860.470000003</v>
      </c>
      <c r="J34" s="120">
        <v>26310395.43</v>
      </c>
      <c r="K34" s="120">
        <v>24270243.390000001</v>
      </c>
      <c r="L34" s="120">
        <v>21445544.660000004</v>
      </c>
      <c r="M34" s="120">
        <v>30034145.66</v>
      </c>
      <c r="N34" s="120">
        <v>31158402.800000004</v>
      </c>
      <c r="O34" s="120">
        <v>25892268.330000006</v>
      </c>
      <c r="P34" s="120">
        <v>58879875.140000001</v>
      </c>
      <c r="Q34" s="120">
        <f t="shared" si="0"/>
        <v>312342411.64000005</v>
      </c>
    </row>
    <row r="35" spans="1:17" x14ac:dyDescent="0.25">
      <c r="B35" s="10" t="s">
        <v>95</v>
      </c>
      <c r="C35" s="120">
        <v>4174260992.0000005</v>
      </c>
      <c r="D35" s="120">
        <v>4174260992.0000005</v>
      </c>
      <c r="E35" s="62">
        <v>0</v>
      </c>
      <c r="F35" s="62">
        <v>0</v>
      </c>
      <c r="G35" s="62">
        <v>0</v>
      </c>
      <c r="H35" s="62">
        <v>0</v>
      </c>
      <c r="I35" s="62">
        <v>0</v>
      </c>
      <c r="J35" s="62">
        <v>0</v>
      </c>
      <c r="K35" s="62">
        <v>0</v>
      </c>
      <c r="L35" s="62">
        <v>0</v>
      </c>
      <c r="M35" s="62">
        <v>0</v>
      </c>
      <c r="N35" s="62">
        <v>0</v>
      </c>
      <c r="O35" s="62">
        <v>0</v>
      </c>
      <c r="P35" s="62">
        <v>0</v>
      </c>
      <c r="Q35" s="62">
        <f t="shared" si="0"/>
        <v>0</v>
      </c>
    </row>
    <row r="36" spans="1:17" x14ac:dyDescent="0.25">
      <c r="A36" s="50"/>
      <c r="B36" s="10" t="s">
        <v>47</v>
      </c>
      <c r="C36" s="120">
        <v>210906370</v>
      </c>
      <c r="D36" s="120">
        <v>233600171.03999999</v>
      </c>
      <c r="E36" s="120">
        <v>13760776.940000001</v>
      </c>
      <c r="F36" s="120">
        <v>15289150.570000002</v>
      </c>
      <c r="G36" s="120">
        <v>17132210.800000001</v>
      </c>
      <c r="H36" s="120">
        <v>17949822.25</v>
      </c>
      <c r="I36" s="120">
        <v>17479885.800000001</v>
      </c>
      <c r="J36" s="120">
        <v>20684339.129999999</v>
      </c>
      <c r="K36" s="120">
        <v>17293483.84</v>
      </c>
      <c r="L36" s="120">
        <v>16498354.480000004</v>
      </c>
      <c r="M36" s="120">
        <v>19152744.140000001</v>
      </c>
      <c r="N36" s="120">
        <v>17319110.09</v>
      </c>
      <c r="O36" s="120">
        <v>30146103.969999999</v>
      </c>
      <c r="P36" s="120">
        <v>26349163.679999996</v>
      </c>
      <c r="Q36" s="120">
        <f t="shared" si="0"/>
        <v>229055145.69</v>
      </c>
    </row>
    <row r="37" spans="1:17" x14ac:dyDescent="0.25">
      <c r="A37" s="50"/>
      <c r="B37" s="10" t="s">
        <v>48</v>
      </c>
      <c r="C37" s="120">
        <v>206240000</v>
      </c>
      <c r="D37" s="120">
        <v>226639811</v>
      </c>
      <c r="E37" s="120">
        <v>15020631.07</v>
      </c>
      <c r="F37" s="120">
        <v>15031617.67</v>
      </c>
      <c r="G37" s="120">
        <v>14238774.069999998</v>
      </c>
      <c r="H37" s="120">
        <v>16603711.289999999</v>
      </c>
      <c r="I37" s="120">
        <v>15163116.67</v>
      </c>
      <c r="J37" s="120">
        <v>18366892.23</v>
      </c>
      <c r="K37" s="120">
        <v>16419324.499999998</v>
      </c>
      <c r="L37" s="120">
        <v>16376961.07</v>
      </c>
      <c r="M37" s="120">
        <v>16301637.540000001</v>
      </c>
      <c r="N37" s="120">
        <v>16352728.850000001</v>
      </c>
      <c r="O37" s="120">
        <v>29586828.940000001</v>
      </c>
      <c r="P37" s="120">
        <v>16168047.109999999</v>
      </c>
      <c r="Q37" s="120">
        <f t="shared" si="0"/>
        <v>205630271.00999999</v>
      </c>
    </row>
    <row r="38" spans="1:17" x14ac:dyDescent="0.25">
      <c r="B38" s="10" t="s">
        <v>50</v>
      </c>
      <c r="C38" s="120">
        <v>16399548</v>
      </c>
      <c r="D38" s="120">
        <v>17750548</v>
      </c>
      <c r="E38" s="120">
        <v>787350.83</v>
      </c>
      <c r="F38" s="120">
        <v>781350.83000000007</v>
      </c>
      <c r="G38" s="120">
        <v>774421.42999999993</v>
      </c>
      <c r="H38" s="120">
        <v>953523.33000000007</v>
      </c>
      <c r="I38" s="120">
        <v>1638259.5899999999</v>
      </c>
      <c r="J38" s="120">
        <v>1070297.83</v>
      </c>
      <c r="K38" s="120">
        <v>976621.33</v>
      </c>
      <c r="L38" s="120">
        <v>1088139.57</v>
      </c>
      <c r="M38" s="120">
        <v>969220.36</v>
      </c>
      <c r="N38" s="120">
        <v>1059392.94</v>
      </c>
      <c r="O38" s="120">
        <v>1738550.36</v>
      </c>
      <c r="P38" s="120">
        <v>1332585.3899999999</v>
      </c>
      <c r="Q38" s="120">
        <f t="shared" si="0"/>
        <v>13169713.789999999</v>
      </c>
    </row>
    <row r="39" spans="1:17" x14ac:dyDescent="0.25">
      <c r="B39" s="10" t="s">
        <v>51</v>
      </c>
      <c r="C39" s="120">
        <v>247897578</v>
      </c>
      <c r="D39" s="120">
        <v>248997578</v>
      </c>
      <c r="E39" s="120">
        <v>8353771.5800000001</v>
      </c>
      <c r="F39" s="120">
        <v>16409873.84</v>
      </c>
      <c r="G39" s="120">
        <v>9790126.7199999988</v>
      </c>
      <c r="H39" s="120">
        <v>18639078.949999999</v>
      </c>
      <c r="I39" s="120">
        <v>13801609.930000002</v>
      </c>
      <c r="J39" s="120">
        <v>11270600.880000003</v>
      </c>
      <c r="K39" s="120">
        <v>17794825.619999997</v>
      </c>
      <c r="L39" s="120">
        <v>14216979.600000001</v>
      </c>
      <c r="M39" s="120">
        <v>23827476.07</v>
      </c>
      <c r="N39" s="120">
        <v>11333753.91</v>
      </c>
      <c r="O39" s="120">
        <v>25546363.910000004</v>
      </c>
      <c r="P39" s="120">
        <v>22122949.390000001</v>
      </c>
      <c r="Q39" s="120">
        <f t="shared" si="0"/>
        <v>193107410.39999998</v>
      </c>
    </row>
    <row r="40" spans="1:17" x14ac:dyDescent="0.25">
      <c r="B40" s="10" t="s">
        <v>52</v>
      </c>
      <c r="C40" s="120">
        <v>911797471</v>
      </c>
      <c r="D40" s="120">
        <v>1100273067</v>
      </c>
      <c r="E40" s="120">
        <v>39290948.739999995</v>
      </c>
      <c r="F40" s="120">
        <v>43326748.720000006</v>
      </c>
      <c r="G40" s="120">
        <v>69185637.00999999</v>
      </c>
      <c r="H40" s="120">
        <v>51703146.610000007</v>
      </c>
      <c r="I40" s="120">
        <v>82123330.280000001</v>
      </c>
      <c r="J40" s="120">
        <v>65371824.150000006</v>
      </c>
      <c r="K40" s="120">
        <v>72262835.520000011</v>
      </c>
      <c r="L40" s="120">
        <v>74781736.560000002</v>
      </c>
      <c r="M40" s="120">
        <v>72896934.710000008</v>
      </c>
      <c r="N40" s="120">
        <v>82077983.370000005</v>
      </c>
      <c r="O40" s="120">
        <v>181368590.09000003</v>
      </c>
      <c r="P40" s="120">
        <v>155409047.86000001</v>
      </c>
      <c r="Q40" s="120">
        <f t="shared" si="0"/>
        <v>989798763.62</v>
      </c>
    </row>
    <row r="41" spans="1:17" x14ac:dyDescent="0.25">
      <c r="B41" s="10" t="s">
        <v>53</v>
      </c>
      <c r="C41" s="120">
        <v>57356351</v>
      </c>
      <c r="D41" s="120">
        <v>94388433.530000001</v>
      </c>
      <c r="E41" s="120">
        <v>2389341.66</v>
      </c>
      <c r="F41" s="120">
        <v>892540.99</v>
      </c>
      <c r="G41" s="120">
        <v>7061091.4300000006</v>
      </c>
      <c r="H41" s="120">
        <v>2898164.6299999994</v>
      </c>
      <c r="I41" s="120">
        <v>3606802.9399999995</v>
      </c>
      <c r="J41" s="120">
        <v>4658973.49</v>
      </c>
      <c r="K41" s="120">
        <v>5879253.4500000002</v>
      </c>
      <c r="L41" s="120">
        <v>3605744.4400000004</v>
      </c>
      <c r="M41" s="120">
        <v>4350502.2799999993</v>
      </c>
      <c r="N41" s="120">
        <v>5950625.7799999993</v>
      </c>
      <c r="O41" s="120">
        <v>11411779.109999999</v>
      </c>
      <c r="P41" s="120">
        <v>10197189.93</v>
      </c>
      <c r="Q41" s="120">
        <f t="shared" si="0"/>
        <v>62902010.130000003</v>
      </c>
    </row>
    <row r="42" spans="1:17" x14ac:dyDescent="0.25">
      <c r="B42" s="10" t="s">
        <v>54</v>
      </c>
      <c r="C42" s="120">
        <v>151586101</v>
      </c>
      <c r="D42" s="120">
        <v>153133968</v>
      </c>
      <c r="E42" s="120">
        <v>6029405.2999999989</v>
      </c>
      <c r="F42" s="120">
        <v>7645946.1500000004</v>
      </c>
      <c r="G42" s="120">
        <v>8417231.9699999988</v>
      </c>
      <c r="H42" s="120">
        <v>9907257.1300000008</v>
      </c>
      <c r="I42" s="120">
        <v>12614961.469999999</v>
      </c>
      <c r="J42" s="120">
        <v>9611818.2399999984</v>
      </c>
      <c r="K42" s="120">
        <v>12103895.389999999</v>
      </c>
      <c r="L42" s="120">
        <v>12711952.25</v>
      </c>
      <c r="M42" s="120">
        <v>14129063.01</v>
      </c>
      <c r="N42" s="120">
        <v>12966703.360000001</v>
      </c>
      <c r="O42" s="120">
        <v>19977183.77</v>
      </c>
      <c r="P42" s="120">
        <v>22127924.620000001</v>
      </c>
      <c r="Q42" s="120">
        <f t="shared" si="0"/>
        <v>148243342.66</v>
      </c>
    </row>
    <row r="43" spans="1:17" x14ac:dyDescent="0.25">
      <c r="B43" s="10" t="s">
        <v>110</v>
      </c>
      <c r="C43" s="120">
        <v>4378810863</v>
      </c>
      <c r="D43" s="120">
        <v>4378810863</v>
      </c>
      <c r="E43" s="62">
        <v>0</v>
      </c>
      <c r="F43" s="62">
        <v>0</v>
      </c>
      <c r="G43" s="62">
        <v>0</v>
      </c>
      <c r="H43" s="62">
        <v>0</v>
      </c>
      <c r="I43" s="62">
        <v>0</v>
      </c>
      <c r="J43" s="62">
        <v>0</v>
      </c>
      <c r="K43" s="62">
        <v>0</v>
      </c>
      <c r="L43" s="62">
        <v>0</v>
      </c>
      <c r="M43" s="62">
        <v>0</v>
      </c>
      <c r="N43" s="62">
        <v>0</v>
      </c>
      <c r="O43" s="62">
        <v>0</v>
      </c>
      <c r="P43" s="62">
        <v>0</v>
      </c>
      <c r="Q43" s="62">
        <f t="shared" si="0"/>
        <v>0</v>
      </c>
    </row>
    <row r="44" spans="1:17" x14ac:dyDescent="0.25">
      <c r="B44" s="10" t="s">
        <v>56</v>
      </c>
      <c r="C44" s="120">
        <v>38590970</v>
      </c>
      <c r="D44" s="120">
        <v>38590970</v>
      </c>
      <c r="E44" s="62">
        <v>0</v>
      </c>
      <c r="F44" s="62">
        <v>0</v>
      </c>
      <c r="G44" s="62">
        <v>0</v>
      </c>
      <c r="H44" s="62">
        <v>0</v>
      </c>
      <c r="I44" s="62">
        <v>0</v>
      </c>
      <c r="J44" s="62">
        <v>0</v>
      </c>
      <c r="K44" s="62">
        <v>0</v>
      </c>
      <c r="L44" s="62">
        <v>0</v>
      </c>
      <c r="M44" s="62">
        <v>0</v>
      </c>
      <c r="N44" s="62">
        <v>0</v>
      </c>
      <c r="O44" s="62">
        <v>0</v>
      </c>
      <c r="P44" s="62">
        <v>0</v>
      </c>
      <c r="Q44" s="62">
        <f t="shared" si="0"/>
        <v>0</v>
      </c>
    </row>
    <row r="45" spans="1:17" x14ac:dyDescent="0.25">
      <c r="B45" s="10" t="s">
        <v>57</v>
      </c>
      <c r="C45" s="120">
        <v>6490461551</v>
      </c>
      <c r="D45" s="120">
        <v>6540461551</v>
      </c>
      <c r="E45" s="120">
        <v>232221188.03</v>
      </c>
      <c r="F45" s="120">
        <v>224303833.60000002</v>
      </c>
      <c r="G45" s="120">
        <v>247064264.31999999</v>
      </c>
      <c r="H45" s="120">
        <v>232036977.75</v>
      </c>
      <c r="I45" s="120">
        <v>259611981.13</v>
      </c>
      <c r="J45" s="120">
        <v>240865758.16</v>
      </c>
      <c r="K45" s="120">
        <v>245717722.11000001</v>
      </c>
      <c r="L45" s="120">
        <v>272659146.08000004</v>
      </c>
      <c r="M45" s="120">
        <v>318561686.01999998</v>
      </c>
      <c r="N45" s="120">
        <v>272000278.90000004</v>
      </c>
      <c r="O45" s="120">
        <v>522036711.70000005</v>
      </c>
      <c r="P45" s="120">
        <v>322354305.45999992</v>
      </c>
      <c r="Q45" s="120">
        <f t="shared" si="0"/>
        <v>3389433853.2600002</v>
      </c>
    </row>
    <row r="46" spans="1:17" x14ac:dyDescent="0.25">
      <c r="B46" s="10" t="s">
        <v>58</v>
      </c>
      <c r="C46" s="120">
        <v>8258797730</v>
      </c>
      <c r="D46" s="120">
        <v>8258797730</v>
      </c>
      <c r="E46" s="62">
        <v>0</v>
      </c>
      <c r="F46" s="62">
        <v>0</v>
      </c>
      <c r="G46" s="62">
        <v>0</v>
      </c>
      <c r="H46" s="62">
        <v>0</v>
      </c>
      <c r="I46" s="62">
        <v>0</v>
      </c>
      <c r="J46" s="62">
        <v>0</v>
      </c>
      <c r="K46" s="62">
        <v>0</v>
      </c>
      <c r="L46" s="62">
        <v>0</v>
      </c>
      <c r="M46" s="62">
        <v>0</v>
      </c>
      <c r="N46" s="62">
        <v>0</v>
      </c>
      <c r="O46" s="62">
        <v>0</v>
      </c>
      <c r="P46" s="62">
        <v>0</v>
      </c>
      <c r="Q46" s="62">
        <f t="shared" si="0"/>
        <v>0</v>
      </c>
    </row>
    <row r="47" spans="1:17" x14ac:dyDescent="0.25">
      <c r="B47" s="10" t="s">
        <v>59</v>
      </c>
      <c r="C47" s="120">
        <v>257891482</v>
      </c>
      <c r="D47" s="120">
        <v>274299786.19</v>
      </c>
      <c r="E47" s="120">
        <v>11455644.640000001</v>
      </c>
      <c r="F47" s="120">
        <v>14500635.869999999</v>
      </c>
      <c r="G47" s="120">
        <v>16240183.609999999</v>
      </c>
      <c r="H47" s="120">
        <v>16372522.870000001</v>
      </c>
      <c r="I47" s="120">
        <v>24068063.77</v>
      </c>
      <c r="J47" s="120">
        <v>21591005.140000001</v>
      </c>
      <c r="K47" s="120">
        <v>23802615.259999998</v>
      </c>
      <c r="L47" s="120">
        <v>21483678.579999998</v>
      </c>
      <c r="M47" s="120">
        <v>17014287.650000002</v>
      </c>
      <c r="N47" s="120">
        <v>21059038.180000007</v>
      </c>
      <c r="O47" s="120">
        <v>38112235.420000002</v>
      </c>
      <c r="P47" s="120">
        <v>41190556.329999998</v>
      </c>
      <c r="Q47" s="120">
        <f t="shared" si="0"/>
        <v>266890467.31999999</v>
      </c>
    </row>
    <row r="48" spans="1:17" x14ac:dyDescent="0.25">
      <c r="B48" s="10" t="s">
        <v>60</v>
      </c>
      <c r="C48" s="120">
        <v>4484524221</v>
      </c>
      <c r="D48" s="120">
        <v>4484524221</v>
      </c>
      <c r="E48" s="62">
        <v>0</v>
      </c>
      <c r="F48" s="120">
        <v>186501066.85999998</v>
      </c>
      <c r="G48" s="120">
        <v>282592508.92000002</v>
      </c>
      <c r="H48" s="120">
        <v>332486313.19999993</v>
      </c>
      <c r="I48" s="120">
        <v>245766116.48999998</v>
      </c>
      <c r="J48" s="120">
        <v>613236939.84000003</v>
      </c>
      <c r="K48" s="120">
        <v>297325389.69999999</v>
      </c>
      <c r="L48" s="120">
        <v>263440675.52000001</v>
      </c>
      <c r="M48" s="120">
        <v>431179661.58999997</v>
      </c>
      <c r="N48" s="120">
        <v>279027011.74000001</v>
      </c>
      <c r="O48" s="120">
        <v>417525639.12999994</v>
      </c>
      <c r="P48" s="120">
        <v>609054848.34000003</v>
      </c>
      <c r="Q48" s="120">
        <f t="shared" si="0"/>
        <v>3958136171.3300009</v>
      </c>
    </row>
    <row r="49" spans="2:17" x14ac:dyDescent="0.25">
      <c r="B49" s="10" t="s">
        <v>61</v>
      </c>
      <c r="C49" s="120">
        <v>115403722</v>
      </c>
      <c r="D49" s="120">
        <v>127776729.40000001</v>
      </c>
      <c r="E49" s="120">
        <v>7303623.9199999999</v>
      </c>
      <c r="F49" s="120">
        <v>8355870.5100000007</v>
      </c>
      <c r="G49" s="120">
        <v>8424839.5500000007</v>
      </c>
      <c r="H49" s="120">
        <v>9697066.2700000014</v>
      </c>
      <c r="I49" s="120">
        <v>11304924.279999999</v>
      </c>
      <c r="J49" s="120">
        <v>13722482.119999997</v>
      </c>
      <c r="K49" s="120">
        <v>9998201.8200000003</v>
      </c>
      <c r="L49" s="120">
        <v>9490695.6600000001</v>
      </c>
      <c r="M49" s="120">
        <v>9054494.3099999987</v>
      </c>
      <c r="N49" s="120">
        <v>9956053.2400000002</v>
      </c>
      <c r="O49" s="120">
        <v>16929356.310000002</v>
      </c>
      <c r="P49" s="120">
        <v>11528707.560000001</v>
      </c>
      <c r="Q49" s="120">
        <f t="shared" si="0"/>
        <v>125766315.55</v>
      </c>
    </row>
    <row r="50" spans="2:17" x14ac:dyDescent="0.25">
      <c r="B50" s="10" t="s">
        <v>81</v>
      </c>
      <c r="C50" s="120">
        <v>27622851</v>
      </c>
      <c r="D50" s="120">
        <v>27622851</v>
      </c>
      <c r="E50" s="120">
        <v>1405605.35</v>
      </c>
      <c r="F50" s="120">
        <v>1406937.35</v>
      </c>
      <c r="G50" s="120">
        <v>2399825.75</v>
      </c>
      <c r="H50" s="120">
        <v>1421760.33</v>
      </c>
      <c r="I50" s="120">
        <v>1421908.33</v>
      </c>
      <c r="J50" s="120">
        <v>2077077.86</v>
      </c>
      <c r="K50" s="120">
        <v>2656942.04</v>
      </c>
      <c r="L50" s="120">
        <v>1395963.7299999997</v>
      </c>
      <c r="M50" s="120">
        <v>1364975.38</v>
      </c>
      <c r="N50" s="120">
        <v>2615274.7200000002</v>
      </c>
      <c r="O50" s="120">
        <v>2198997.5500000003</v>
      </c>
      <c r="P50" s="120">
        <v>4873987.1499999994</v>
      </c>
      <c r="Q50" s="120">
        <f t="shared" si="0"/>
        <v>25239255.539999999</v>
      </c>
    </row>
    <row r="51" spans="2:17" x14ac:dyDescent="0.25">
      <c r="B51" s="10" t="s">
        <v>62</v>
      </c>
      <c r="C51" s="120">
        <v>69876263</v>
      </c>
      <c r="D51" s="120">
        <v>74916663</v>
      </c>
      <c r="E51" s="120">
        <v>3026055.4899999998</v>
      </c>
      <c r="F51" s="120">
        <v>5431569.3500000006</v>
      </c>
      <c r="G51" s="120">
        <v>3976750.78</v>
      </c>
      <c r="H51" s="120">
        <v>4168124.3</v>
      </c>
      <c r="I51" s="120">
        <v>5043042.17</v>
      </c>
      <c r="J51" s="120">
        <v>8241192.5700000012</v>
      </c>
      <c r="K51" s="120">
        <v>3919269.76</v>
      </c>
      <c r="L51" s="120">
        <v>5572321.0899999999</v>
      </c>
      <c r="M51" s="120">
        <v>5113693.9000000004</v>
      </c>
      <c r="N51" s="120">
        <v>4331202.25</v>
      </c>
      <c r="O51" s="120">
        <v>7996103.5999999996</v>
      </c>
      <c r="P51" s="120">
        <v>11071646.32</v>
      </c>
      <c r="Q51" s="120">
        <f t="shared" si="0"/>
        <v>67890971.579999983</v>
      </c>
    </row>
    <row r="52" spans="2:17" x14ac:dyDescent="0.25">
      <c r="B52" s="10" t="s">
        <v>63</v>
      </c>
      <c r="C52" s="120">
        <v>165272911</v>
      </c>
      <c r="D52" s="120">
        <v>169132911</v>
      </c>
      <c r="E52" s="120">
        <v>9502135.0500000007</v>
      </c>
      <c r="F52" s="120">
        <v>9685558.1600000001</v>
      </c>
      <c r="G52" s="120">
        <v>9718394.8999999985</v>
      </c>
      <c r="H52" s="120">
        <v>10998377.030000001</v>
      </c>
      <c r="I52" s="120">
        <v>10240833.960000001</v>
      </c>
      <c r="J52" s="120">
        <v>12435666.640000001</v>
      </c>
      <c r="K52" s="120">
        <v>11367233.949999999</v>
      </c>
      <c r="L52" s="120">
        <v>15337181.120000001</v>
      </c>
      <c r="M52" s="120">
        <v>12076801.75</v>
      </c>
      <c r="N52" s="120">
        <v>13291704.559999999</v>
      </c>
      <c r="O52" s="120">
        <v>19235564.780000001</v>
      </c>
      <c r="P52" s="120">
        <v>18249823.34</v>
      </c>
      <c r="Q52" s="120">
        <f t="shared" si="0"/>
        <v>152139275.24000001</v>
      </c>
    </row>
    <row r="53" spans="2:17" x14ac:dyDescent="0.25">
      <c r="B53" s="10" t="s">
        <v>64</v>
      </c>
      <c r="C53" s="120">
        <v>545559179</v>
      </c>
      <c r="D53" s="120">
        <v>563109823.39999998</v>
      </c>
      <c r="E53" s="120">
        <v>39528242.269999988</v>
      </c>
      <c r="F53" s="120">
        <v>37987346.420000002</v>
      </c>
      <c r="G53" s="120">
        <v>40212450.190000005</v>
      </c>
      <c r="H53" s="120">
        <v>36802926.00999999</v>
      </c>
      <c r="I53" s="120">
        <v>38948779.989999995</v>
      </c>
      <c r="J53" s="120">
        <v>38446815.520000003</v>
      </c>
      <c r="K53" s="120">
        <v>44277678.509999998</v>
      </c>
      <c r="L53" s="120">
        <v>37565104.729999997</v>
      </c>
      <c r="M53" s="120">
        <v>37925174.479999997</v>
      </c>
      <c r="N53" s="120">
        <v>41117811.469999991</v>
      </c>
      <c r="O53" s="120">
        <v>72596395.700000003</v>
      </c>
      <c r="P53" s="120">
        <v>48216398.93</v>
      </c>
      <c r="Q53" s="120">
        <f t="shared" si="0"/>
        <v>513625124.22000003</v>
      </c>
    </row>
    <row r="54" spans="2:17" x14ac:dyDescent="0.25">
      <c r="B54" s="10" t="s">
        <v>111</v>
      </c>
      <c r="C54" s="120">
        <v>272169265</v>
      </c>
      <c r="D54" s="120">
        <v>282117842.10000002</v>
      </c>
      <c r="E54" s="120">
        <v>11870283.779999999</v>
      </c>
      <c r="F54" s="120">
        <v>13244064.919999998</v>
      </c>
      <c r="G54" s="120">
        <v>15867590.209999999</v>
      </c>
      <c r="H54" s="120">
        <v>18484796.459999997</v>
      </c>
      <c r="I54" s="120">
        <v>20968368.560000002</v>
      </c>
      <c r="J54" s="120">
        <v>21576823.5</v>
      </c>
      <c r="K54" s="120">
        <v>24017338.210000001</v>
      </c>
      <c r="L54" s="120">
        <v>18903178.940000001</v>
      </c>
      <c r="M54" s="120">
        <v>18411451.75</v>
      </c>
      <c r="N54" s="120">
        <v>15693509.769999998</v>
      </c>
      <c r="O54" s="120">
        <v>26607453.16</v>
      </c>
      <c r="P54" s="120">
        <v>31404884.390000001</v>
      </c>
      <c r="Q54" s="120">
        <f t="shared" si="0"/>
        <v>237049743.64999998</v>
      </c>
    </row>
    <row r="55" spans="2:17" x14ac:dyDescent="0.25">
      <c r="B55" s="10" t="s">
        <v>112</v>
      </c>
      <c r="C55" s="120">
        <v>135000000</v>
      </c>
      <c r="D55" s="120">
        <v>135481728.99000001</v>
      </c>
      <c r="E55" s="120">
        <v>5193287.8699999992</v>
      </c>
      <c r="F55" s="120">
        <v>11149461.32</v>
      </c>
      <c r="G55" s="120">
        <v>9397657.8499999996</v>
      </c>
      <c r="H55" s="120">
        <v>12094539.200000001</v>
      </c>
      <c r="I55" s="120">
        <v>8771486.6900000013</v>
      </c>
      <c r="J55" s="120">
        <v>10340670.229999999</v>
      </c>
      <c r="K55" s="120">
        <v>6985727.7199999997</v>
      </c>
      <c r="L55" s="120">
        <v>10875322.180000002</v>
      </c>
      <c r="M55" s="120">
        <v>9833815.7600000016</v>
      </c>
      <c r="N55" s="120">
        <v>9997880.1099999994</v>
      </c>
      <c r="O55" s="120">
        <v>14760654.140000001</v>
      </c>
      <c r="P55" s="120">
        <v>18510808.329999998</v>
      </c>
      <c r="Q55" s="120">
        <f t="shared" si="0"/>
        <v>127911311.40000001</v>
      </c>
    </row>
    <row r="56" spans="2:17" x14ac:dyDescent="0.25">
      <c r="B56" s="10" t="s">
        <v>67</v>
      </c>
      <c r="C56" s="120">
        <v>261142200</v>
      </c>
      <c r="D56" s="120">
        <v>264242200.00000003</v>
      </c>
      <c r="E56" s="120">
        <v>15186373.119999999</v>
      </c>
      <c r="F56" s="120">
        <v>15976597.869999999</v>
      </c>
      <c r="G56" s="120">
        <v>16467114.500000002</v>
      </c>
      <c r="H56" s="120">
        <v>16954977.719999999</v>
      </c>
      <c r="I56" s="120">
        <v>17328686.690000001</v>
      </c>
      <c r="J56" s="120">
        <v>20605508.969999999</v>
      </c>
      <c r="K56" s="120">
        <v>20693450.299999997</v>
      </c>
      <c r="L56" s="120">
        <v>18188608.77</v>
      </c>
      <c r="M56" s="120">
        <v>18422994.009999998</v>
      </c>
      <c r="N56" s="120">
        <v>16909733.359999999</v>
      </c>
      <c r="O56" s="120">
        <v>28780165.900000002</v>
      </c>
      <c r="P56" s="120">
        <v>41204252.329999991</v>
      </c>
      <c r="Q56" s="120">
        <f t="shared" si="0"/>
        <v>246718463.53999999</v>
      </c>
    </row>
    <row r="57" spans="2:17" x14ac:dyDescent="0.25">
      <c r="B57" s="10" t="s">
        <v>68</v>
      </c>
      <c r="C57" s="120">
        <v>89436120</v>
      </c>
      <c r="D57" s="120">
        <v>121685176.71000001</v>
      </c>
      <c r="E57" s="120">
        <v>3879744.0200000005</v>
      </c>
      <c r="F57" s="120">
        <v>6016814.2199999997</v>
      </c>
      <c r="G57" s="120">
        <v>12576296.539999999</v>
      </c>
      <c r="H57" s="120">
        <v>5691143.4400000004</v>
      </c>
      <c r="I57" s="120">
        <v>7020431.5700000003</v>
      </c>
      <c r="J57" s="120">
        <v>4832806</v>
      </c>
      <c r="K57" s="120">
        <v>8076021.3600000022</v>
      </c>
      <c r="L57" s="120">
        <v>13077565.109999999</v>
      </c>
      <c r="M57" s="120">
        <v>6507688.9300000006</v>
      </c>
      <c r="N57" s="120">
        <v>8964088.6300000008</v>
      </c>
      <c r="O57" s="120">
        <v>14652684.460000003</v>
      </c>
      <c r="P57" s="120">
        <v>18265256.550000001</v>
      </c>
      <c r="Q57" s="120">
        <f t="shared" si="0"/>
        <v>109560540.83000001</v>
      </c>
    </row>
    <row r="58" spans="2:17" x14ac:dyDescent="0.25">
      <c r="B58" s="10" t="s">
        <v>77</v>
      </c>
      <c r="C58" s="120">
        <v>153147132</v>
      </c>
      <c r="D58" s="120">
        <v>198311649</v>
      </c>
      <c r="E58" s="62">
        <v>0</v>
      </c>
      <c r="F58" s="62">
        <v>0</v>
      </c>
      <c r="G58" s="62">
        <v>0</v>
      </c>
      <c r="H58" s="62">
        <v>0</v>
      </c>
      <c r="I58" s="62">
        <v>0</v>
      </c>
      <c r="J58" s="62">
        <v>0</v>
      </c>
      <c r="K58" s="62">
        <v>0</v>
      </c>
      <c r="L58" s="62">
        <v>0</v>
      </c>
      <c r="M58" s="62">
        <v>0</v>
      </c>
      <c r="N58" s="62">
        <v>0</v>
      </c>
      <c r="O58" s="62">
        <v>0</v>
      </c>
      <c r="P58" s="62">
        <v>0</v>
      </c>
      <c r="Q58" s="62">
        <f t="shared" si="0"/>
        <v>0</v>
      </c>
    </row>
    <row r="59" spans="2:17" x14ac:dyDescent="0.25">
      <c r="B59" s="10" t="s">
        <v>82</v>
      </c>
      <c r="C59" s="120">
        <v>269237612</v>
      </c>
      <c r="D59" s="120">
        <v>269237612</v>
      </c>
      <c r="E59" s="120">
        <v>9086010.3300000019</v>
      </c>
      <c r="F59" s="120">
        <v>11294379.810000001</v>
      </c>
      <c r="G59" s="120">
        <v>15540346.92</v>
      </c>
      <c r="H59" s="120">
        <v>16758725.590000002</v>
      </c>
      <c r="I59" s="120">
        <v>16474522.580000002</v>
      </c>
      <c r="J59" s="120">
        <v>16429150.199999999</v>
      </c>
      <c r="K59" s="120">
        <v>15550133.719999999</v>
      </c>
      <c r="L59" s="120">
        <v>15853901.180000002</v>
      </c>
      <c r="M59" s="120">
        <v>20104408.059999995</v>
      </c>
      <c r="N59" s="120">
        <v>19852936.620000001</v>
      </c>
      <c r="O59" s="120">
        <v>25742519.93</v>
      </c>
      <c r="P59" s="120">
        <v>73600829.329999998</v>
      </c>
      <c r="Q59" s="120">
        <f t="shared" si="0"/>
        <v>256287864.27000004</v>
      </c>
    </row>
    <row r="60" spans="2:17" x14ac:dyDescent="0.25">
      <c r="B60" s="10" t="s">
        <v>83</v>
      </c>
      <c r="C60" s="120">
        <v>177905092</v>
      </c>
      <c r="D60" s="120">
        <v>273886485.07999998</v>
      </c>
      <c r="E60" s="120">
        <v>5646197.7599999998</v>
      </c>
      <c r="F60" s="120">
        <v>15544061.859999999</v>
      </c>
      <c r="G60" s="120">
        <v>15441496.229999999</v>
      </c>
      <c r="H60" s="120">
        <v>12727573.449999999</v>
      </c>
      <c r="I60" s="120">
        <v>17941675.84</v>
      </c>
      <c r="J60" s="120">
        <v>15842962.1</v>
      </c>
      <c r="K60" s="120">
        <v>16820268.510000002</v>
      </c>
      <c r="L60" s="120">
        <v>14240117.619999999</v>
      </c>
      <c r="M60" s="120">
        <v>16345445.49</v>
      </c>
      <c r="N60" s="120">
        <v>16170234.67</v>
      </c>
      <c r="O60" s="120">
        <v>18256637.07</v>
      </c>
      <c r="P60" s="120">
        <v>53151571.659999996</v>
      </c>
      <c r="Q60" s="120">
        <f t="shared" si="0"/>
        <v>218128242.25999999</v>
      </c>
    </row>
    <row r="61" spans="2:17" x14ac:dyDescent="0.25">
      <c r="B61" s="10" t="s">
        <v>84</v>
      </c>
      <c r="C61" s="120">
        <v>55905842</v>
      </c>
      <c r="D61" s="120">
        <v>77678513.920000002</v>
      </c>
      <c r="E61" s="120">
        <v>2713181.32</v>
      </c>
      <c r="F61" s="120">
        <v>3349934.2599999993</v>
      </c>
      <c r="G61" s="120">
        <v>4536134.8400000008</v>
      </c>
      <c r="H61" s="120">
        <v>3883745.41</v>
      </c>
      <c r="I61" s="120">
        <v>3966492.4200000004</v>
      </c>
      <c r="J61" s="120">
        <v>4681834.0000000009</v>
      </c>
      <c r="K61" s="120">
        <v>6318726.7699999996</v>
      </c>
      <c r="L61" s="120">
        <v>6257483.6199999992</v>
      </c>
      <c r="M61" s="120">
        <v>5416013.1099999994</v>
      </c>
      <c r="N61" s="120">
        <v>4722151.8999999994</v>
      </c>
      <c r="O61" s="120">
        <v>8983518.2799999993</v>
      </c>
      <c r="P61" s="120">
        <v>9298484.4100000001</v>
      </c>
      <c r="Q61" s="120">
        <f t="shared" si="0"/>
        <v>64127700.340000004</v>
      </c>
    </row>
    <row r="62" spans="2:17" x14ac:dyDescent="0.25">
      <c r="B62" s="10" t="s">
        <v>96</v>
      </c>
      <c r="C62" s="120">
        <v>12000000</v>
      </c>
      <c r="D62" s="120">
        <v>16052250</v>
      </c>
      <c r="E62" s="120">
        <v>724409.57000000007</v>
      </c>
      <c r="F62" s="120">
        <v>991156.55</v>
      </c>
      <c r="G62" s="120">
        <v>970347.69000000006</v>
      </c>
      <c r="H62" s="120">
        <v>863096.36</v>
      </c>
      <c r="I62" s="120">
        <v>861634.59999999986</v>
      </c>
      <c r="J62" s="120">
        <v>891268.17</v>
      </c>
      <c r="K62" s="120">
        <v>945736.38</v>
      </c>
      <c r="L62" s="120">
        <v>848064.08000000007</v>
      </c>
      <c r="M62" s="120">
        <v>928901.32000000007</v>
      </c>
      <c r="N62" s="120">
        <v>876842.29999999993</v>
      </c>
      <c r="O62" s="120">
        <v>1679203.1300000001</v>
      </c>
      <c r="P62" s="120">
        <v>1069279.4099999999</v>
      </c>
      <c r="Q62" s="120">
        <f t="shared" si="0"/>
        <v>11649939.560000001</v>
      </c>
    </row>
    <row r="63" spans="2:17" x14ac:dyDescent="0.25">
      <c r="B63" s="10" t="s">
        <v>85</v>
      </c>
      <c r="C63" s="120">
        <v>52136768</v>
      </c>
      <c r="D63" s="120">
        <v>52636768</v>
      </c>
      <c r="E63" s="120">
        <v>3267823.38</v>
      </c>
      <c r="F63" s="120">
        <v>3879321.3200000003</v>
      </c>
      <c r="G63" s="120">
        <v>3532949.21</v>
      </c>
      <c r="H63" s="120">
        <v>3794775.43</v>
      </c>
      <c r="I63" s="120">
        <v>4072111.55</v>
      </c>
      <c r="J63" s="120">
        <v>3711204.19</v>
      </c>
      <c r="K63" s="120">
        <v>4163694.37</v>
      </c>
      <c r="L63" s="120">
        <v>3664849.0199999996</v>
      </c>
      <c r="M63" s="120">
        <v>3293366.2399999998</v>
      </c>
      <c r="N63" s="120">
        <v>4259569.5</v>
      </c>
      <c r="O63" s="120">
        <v>7343441.3900000006</v>
      </c>
      <c r="P63" s="120">
        <v>7299963.6799999997</v>
      </c>
      <c r="Q63" s="120">
        <f t="shared" si="0"/>
        <v>52283069.280000001</v>
      </c>
    </row>
    <row r="64" spans="2:17" x14ac:dyDescent="0.25">
      <c r="B64" s="10" t="s">
        <v>86</v>
      </c>
      <c r="C64" s="120">
        <v>40499587904</v>
      </c>
      <c r="D64" s="120">
        <v>44831931686.389999</v>
      </c>
      <c r="E64" s="120">
        <v>2542716182.4500003</v>
      </c>
      <c r="F64" s="120">
        <v>2886329162.8000002</v>
      </c>
      <c r="G64" s="120">
        <v>2875085951.1899996</v>
      </c>
      <c r="H64" s="120">
        <v>2802837353.1499996</v>
      </c>
      <c r="I64" s="120">
        <v>3411599640.3400016</v>
      </c>
      <c r="J64" s="120">
        <v>3279994401.6099997</v>
      </c>
      <c r="K64" s="120">
        <v>3159671376.5899997</v>
      </c>
      <c r="L64" s="120">
        <v>3052988203.4999995</v>
      </c>
      <c r="M64" s="120">
        <v>3122440010.0300002</v>
      </c>
      <c r="N64" s="120">
        <v>3640425142.9500008</v>
      </c>
      <c r="O64" s="120">
        <v>3424625044.9299994</v>
      </c>
      <c r="P64" s="120">
        <v>6554376906.4800014</v>
      </c>
      <c r="Q64" s="120">
        <f t="shared" si="0"/>
        <v>40753089376.020004</v>
      </c>
    </row>
    <row r="65" spans="2:17" x14ac:dyDescent="0.25">
      <c r="B65" s="10" t="s">
        <v>87</v>
      </c>
      <c r="C65" s="120">
        <v>70000000</v>
      </c>
      <c r="D65" s="120">
        <v>78309097.219999999</v>
      </c>
      <c r="E65" s="120">
        <v>3452643.01</v>
      </c>
      <c r="F65" s="120">
        <v>3891569.81</v>
      </c>
      <c r="G65" s="120">
        <v>3946721.71</v>
      </c>
      <c r="H65" s="120">
        <v>4025613.83</v>
      </c>
      <c r="I65" s="120">
        <v>4158918.3800000004</v>
      </c>
      <c r="J65" s="120">
        <v>3813733.61</v>
      </c>
      <c r="K65" s="120">
        <v>5342919.8</v>
      </c>
      <c r="L65" s="120">
        <v>8534935.790000001</v>
      </c>
      <c r="M65" s="120">
        <v>4696644.5700000012</v>
      </c>
      <c r="N65" s="120">
        <v>8087571.0999999996</v>
      </c>
      <c r="O65" s="120">
        <v>7454652.3000000007</v>
      </c>
      <c r="P65" s="120">
        <v>19258024.690000001</v>
      </c>
      <c r="Q65" s="120">
        <f t="shared" si="0"/>
        <v>76663948.600000009</v>
      </c>
    </row>
    <row r="66" spans="2:17" x14ac:dyDescent="0.25">
      <c r="B66" s="10" t="s">
        <v>97</v>
      </c>
      <c r="C66" s="120">
        <v>1354394259</v>
      </c>
      <c r="D66" s="120">
        <v>1776121905.0599999</v>
      </c>
      <c r="E66" s="120">
        <v>36590981.690000005</v>
      </c>
      <c r="F66" s="120">
        <v>98656734.719999984</v>
      </c>
      <c r="G66" s="120">
        <v>148233778.11000001</v>
      </c>
      <c r="H66" s="120">
        <v>130798563.14</v>
      </c>
      <c r="I66" s="120">
        <v>96715703.390000001</v>
      </c>
      <c r="J66" s="120">
        <v>140219671</v>
      </c>
      <c r="K66" s="120">
        <v>98682631.890000001</v>
      </c>
      <c r="L66" s="120">
        <v>108102022.57999998</v>
      </c>
      <c r="M66" s="120">
        <v>172640117.96999997</v>
      </c>
      <c r="N66" s="120">
        <v>104411298.29999998</v>
      </c>
      <c r="O66" s="120">
        <v>210879527.83999997</v>
      </c>
      <c r="P66" s="120">
        <v>230584132.52000001</v>
      </c>
      <c r="Q66" s="120">
        <f t="shared" si="0"/>
        <v>1576515163.1499999</v>
      </c>
    </row>
    <row r="67" spans="2:17" x14ac:dyDescent="0.25">
      <c r="B67" s="10" t="s">
        <v>107</v>
      </c>
      <c r="C67" s="120">
        <v>197154333</v>
      </c>
      <c r="D67" s="120">
        <v>229678780.46000001</v>
      </c>
      <c r="E67" s="120">
        <v>5265483.16</v>
      </c>
      <c r="F67" s="120">
        <v>27553139.440000001</v>
      </c>
      <c r="G67" s="120">
        <v>14871082.159999998</v>
      </c>
      <c r="H67" s="120">
        <v>8287740.0399999991</v>
      </c>
      <c r="I67" s="120">
        <v>10018860.180000002</v>
      </c>
      <c r="J67" s="120">
        <v>16693856.16</v>
      </c>
      <c r="K67" s="120">
        <v>18256506.610000003</v>
      </c>
      <c r="L67" s="120">
        <v>11495893.789999999</v>
      </c>
      <c r="M67" s="120">
        <v>12979007.339999998</v>
      </c>
      <c r="N67" s="120">
        <v>7999106.29</v>
      </c>
      <c r="O67" s="120">
        <v>19437086.509999998</v>
      </c>
      <c r="P67" s="120">
        <v>38450064.300000004</v>
      </c>
      <c r="Q67" s="120">
        <f t="shared" si="0"/>
        <v>191307825.98000002</v>
      </c>
    </row>
    <row r="68" spans="2:17" x14ac:dyDescent="0.25">
      <c r="B68" s="94" t="s">
        <v>69</v>
      </c>
      <c r="C68" s="121">
        <f t="shared" ref="C68:Q68" si="1">SUM(C10:C67)</f>
        <v>100724662788</v>
      </c>
      <c r="D68" s="121">
        <f t="shared" si="1"/>
        <v>111979532843.86</v>
      </c>
      <c r="E68" s="122">
        <f t="shared" si="1"/>
        <v>3382037276.3600001</v>
      </c>
      <c r="F68" s="123">
        <f t="shared" si="1"/>
        <v>5500120714.8500013</v>
      </c>
      <c r="G68" s="124">
        <f t="shared" si="1"/>
        <v>4765175464.5599995</v>
      </c>
      <c r="H68" s="122">
        <f t="shared" si="1"/>
        <v>4475981038.3199997</v>
      </c>
      <c r="I68" s="123">
        <f t="shared" si="1"/>
        <v>5027972295.9100018</v>
      </c>
      <c r="J68" s="124">
        <f t="shared" si="1"/>
        <v>6047019707.6099997</v>
      </c>
      <c r="K68" s="122">
        <f t="shared" si="1"/>
        <v>5027711916.8000002</v>
      </c>
      <c r="L68" s="123">
        <f t="shared" si="1"/>
        <v>5792486848.4499989</v>
      </c>
      <c r="M68" s="124">
        <f t="shared" si="1"/>
        <v>5089150027.6600008</v>
      </c>
      <c r="N68" s="122">
        <f t="shared" si="1"/>
        <v>5420799128.3100014</v>
      </c>
      <c r="O68" s="123">
        <f t="shared" si="1"/>
        <v>6016863351.6300001</v>
      </c>
      <c r="P68" s="124">
        <f t="shared" si="1"/>
        <v>12568895644.49</v>
      </c>
      <c r="Q68" s="125">
        <f t="shared" si="1"/>
        <v>69114213414.950012</v>
      </c>
    </row>
    <row r="69" spans="2:17" x14ac:dyDescent="0.25">
      <c r="C69" s="44"/>
      <c r="D69" s="44"/>
      <c r="E69" s="44"/>
      <c r="F69" s="44"/>
      <c r="G69" s="44"/>
      <c r="H69" s="44"/>
      <c r="I69" s="44"/>
      <c r="J69" s="44"/>
      <c r="K69" s="44"/>
      <c r="L69" s="44"/>
      <c r="M69" s="44"/>
      <c r="N69" s="44"/>
      <c r="O69" s="44"/>
      <c r="P69" s="44"/>
      <c r="Q69" s="44"/>
    </row>
    <row r="70" spans="2:17" ht="17.25" x14ac:dyDescent="0.25">
      <c r="B70" s="94" t="s">
        <v>70</v>
      </c>
      <c r="C70" s="49"/>
      <c r="D70" s="30"/>
      <c r="E70" s="59"/>
      <c r="F70" s="60"/>
      <c r="G70" s="61"/>
      <c r="H70" s="59"/>
      <c r="I70" s="60"/>
      <c r="J70" s="61"/>
      <c r="K70" s="59"/>
      <c r="L70" s="60"/>
      <c r="M70" s="61"/>
      <c r="N70" s="59"/>
      <c r="O70" s="60"/>
      <c r="P70" s="61"/>
      <c r="Q70" s="29"/>
    </row>
    <row r="71" spans="2:17" s="63" customFormat="1" x14ac:dyDescent="0.25">
      <c r="B71" s="72" t="s">
        <v>105</v>
      </c>
      <c r="C71" s="126">
        <v>32509200.999999996</v>
      </c>
      <c r="D71" s="126">
        <v>32509200.999999996</v>
      </c>
      <c r="E71" s="70">
        <v>0</v>
      </c>
      <c r="F71" s="70">
        <v>0</v>
      </c>
      <c r="G71" s="70">
        <v>0</v>
      </c>
      <c r="H71" s="70">
        <v>0</v>
      </c>
      <c r="I71" s="70">
        <v>0</v>
      </c>
      <c r="J71" s="70">
        <v>0</v>
      </c>
      <c r="K71" s="70">
        <v>0</v>
      </c>
      <c r="L71" s="70">
        <v>0</v>
      </c>
      <c r="M71" s="70">
        <v>0</v>
      </c>
      <c r="N71" s="70">
        <v>0</v>
      </c>
      <c r="O71" s="70">
        <v>0</v>
      </c>
      <c r="P71" s="70">
        <v>0</v>
      </c>
      <c r="Q71" s="70">
        <f t="shared" ref="Q71:Q89" si="2">SUM(E71:P71)</f>
        <v>0</v>
      </c>
    </row>
    <row r="72" spans="2:17" s="63" customFormat="1" x14ac:dyDescent="0.25">
      <c r="B72" s="72" t="s">
        <v>28</v>
      </c>
      <c r="C72" s="70">
        <v>0</v>
      </c>
      <c r="D72" s="126">
        <v>1779100</v>
      </c>
      <c r="E72" s="70">
        <v>0</v>
      </c>
      <c r="F72" s="70">
        <v>0</v>
      </c>
      <c r="G72" s="70">
        <v>0</v>
      </c>
      <c r="H72" s="70">
        <v>0</v>
      </c>
      <c r="I72" s="70">
        <v>0</v>
      </c>
      <c r="J72" s="70">
        <v>0</v>
      </c>
      <c r="K72" s="126">
        <v>997200</v>
      </c>
      <c r="L72" s="126">
        <v>19800</v>
      </c>
      <c r="M72" s="126">
        <v>397000</v>
      </c>
      <c r="N72" s="126">
        <v>214400</v>
      </c>
      <c r="O72" s="70">
        <v>0</v>
      </c>
      <c r="P72" s="126">
        <v>14550</v>
      </c>
      <c r="Q72" s="126">
        <f t="shared" si="2"/>
        <v>1642950</v>
      </c>
    </row>
    <row r="73" spans="2:17" s="63" customFormat="1" x14ac:dyDescent="0.25">
      <c r="B73" s="72" t="s">
        <v>31</v>
      </c>
      <c r="C73" s="70">
        <v>0</v>
      </c>
      <c r="D73" s="126">
        <v>12963804.26</v>
      </c>
      <c r="E73" s="70">
        <v>0</v>
      </c>
      <c r="F73" s="70">
        <v>0</v>
      </c>
      <c r="G73" s="70">
        <v>0</v>
      </c>
      <c r="H73" s="70">
        <v>0</v>
      </c>
      <c r="I73" s="126">
        <v>2327242.2200000002</v>
      </c>
      <c r="J73" s="70">
        <v>0</v>
      </c>
      <c r="K73" s="70">
        <v>0</v>
      </c>
      <c r="L73" s="70">
        <v>0</v>
      </c>
      <c r="M73" s="70">
        <v>0</v>
      </c>
      <c r="N73" s="70">
        <v>0</v>
      </c>
      <c r="O73" s="70">
        <v>0</v>
      </c>
      <c r="P73" s="70">
        <v>0</v>
      </c>
      <c r="Q73" s="126">
        <f t="shared" si="2"/>
        <v>2327242.2200000002</v>
      </c>
    </row>
    <row r="74" spans="2:17" s="63" customFormat="1" x14ac:dyDescent="0.25">
      <c r="B74" s="72" t="s">
        <v>33</v>
      </c>
      <c r="C74" s="70">
        <v>0</v>
      </c>
      <c r="D74" s="126">
        <v>137302</v>
      </c>
      <c r="E74" s="70">
        <v>0</v>
      </c>
      <c r="F74" s="70">
        <v>0</v>
      </c>
      <c r="G74" s="70">
        <v>0</v>
      </c>
      <c r="H74" s="70">
        <v>0</v>
      </c>
      <c r="I74" s="70">
        <v>0</v>
      </c>
      <c r="J74" s="70">
        <v>0</v>
      </c>
      <c r="K74" s="70">
        <v>0</v>
      </c>
      <c r="L74" s="126">
        <v>22302</v>
      </c>
      <c r="M74" s="70">
        <v>0</v>
      </c>
      <c r="N74" s="70">
        <v>0</v>
      </c>
      <c r="O74" s="70">
        <v>0</v>
      </c>
      <c r="P74" s="70">
        <v>0</v>
      </c>
      <c r="Q74" s="126">
        <f t="shared" si="2"/>
        <v>22302</v>
      </c>
    </row>
    <row r="75" spans="2:17" s="63" customFormat="1" x14ac:dyDescent="0.25">
      <c r="B75" s="72" t="s">
        <v>34</v>
      </c>
      <c r="C75" s="126">
        <v>10000000</v>
      </c>
      <c r="D75" s="126">
        <v>10000000</v>
      </c>
      <c r="E75" s="70">
        <v>0</v>
      </c>
      <c r="F75" s="70">
        <v>0</v>
      </c>
      <c r="G75" s="70">
        <v>0</v>
      </c>
      <c r="H75" s="70">
        <v>0</v>
      </c>
      <c r="I75" s="70">
        <v>0</v>
      </c>
      <c r="J75" s="70">
        <v>0</v>
      </c>
      <c r="K75" s="70">
        <v>0</v>
      </c>
      <c r="L75" s="70">
        <v>0</v>
      </c>
      <c r="M75" s="70">
        <v>0</v>
      </c>
      <c r="N75" s="70">
        <v>0</v>
      </c>
      <c r="O75" s="70">
        <v>0</v>
      </c>
      <c r="P75" s="70">
        <v>0</v>
      </c>
      <c r="Q75" s="70">
        <f t="shared" si="2"/>
        <v>0</v>
      </c>
    </row>
    <row r="76" spans="2:17" s="63" customFormat="1" x14ac:dyDescent="0.25">
      <c r="B76" s="72" t="s">
        <v>36</v>
      </c>
      <c r="C76" s="126">
        <v>52094956</v>
      </c>
      <c r="D76" s="126">
        <v>52094956</v>
      </c>
      <c r="E76" s="70">
        <v>0</v>
      </c>
      <c r="F76" s="70">
        <v>0</v>
      </c>
      <c r="G76" s="70">
        <v>0</v>
      </c>
      <c r="H76" s="70">
        <v>0</v>
      </c>
      <c r="I76" s="70">
        <v>0</v>
      </c>
      <c r="J76" s="70">
        <v>0</v>
      </c>
      <c r="K76" s="70">
        <v>0</v>
      </c>
      <c r="L76" s="70">
        <v>0</v>
      </c>
      <c r="M76" s="70">
        <v>0</v>
      </c>
      <c r="N76" s="70">
        <v>0</v>
      </c>
      <c r="O76" s="70">
        <v>0</v>
      </c>
      <c r="P76" s="70">
        <v>0</v>
      </c>
      <c r="Q76" s="70">
        <f t="shared" si="2"/>
        <v>0</v>
      </c>
    </row>
    <row r="77" spans="2:17" s="63" customFormat="1" x14ac:dyDescent="0.25">
      <c r="B77" s="72" t="s">
        <v>41</v>
      </c>
      <c r="C77" s="126">
        <v>2000000</v>
      </c>
      <c r="D77" s="126">
        <v>2000000</v>
      </c>
      <c r="E77" s="70">
        <v>0</v>
      </c>
      <c r="F77" s="70">
        <v>0</v>
      </c>
      <c r="G77" s="70">
        <v>0</v>
      </c>
      <c r="H77" s="70">
        <v>0</v>
      </c>
      <c r="I77" s="70">
        <v>0</v>
      </c>
      <c r="J77" s="70">
        <v>0</v>
      </c>
      <c r="K77" s="70">
        <v>0</v>
      </c>
      <c r="L77" s="126">
        <v>17500</v>
      </c>
      <c r="M77" s="70">
        <v>0</v>
      </c>
      <c r="N77" s="126">
        <v>281371</v>
      </c>
      <c r="O77" s="70">
        <v>0</v>
      </c>
      <c r="P77" s="70">
        <v>0</v>
      </c>
      <c r="Q77" s="126">
        <f t="shared" si="2"/>
        <v>298871</v>
      </c>
    </row>
    <row r="78" spans="2:17" s="63" customFormat="1" x14ac:dyDescent="0.25">
      <c r="B78" s="72" t="s">
        <v>106</v>
      </c>
      <c r="C78" s="126">
        <v>4482732</v>
      </c>
      <c r="D78" s="126">
        <v>5000567</v>
      </c>
      <c r="E78" s="70">
        <v>0</v>
      </c>
      <c r="F78" s="126">
        <v>747121.22</v>
      </c>
      <c r="G78" s="126">
        <v>373561</v>
      </c>
      <c r="H78" s="126">
        <v>373561</v>
      </c>
      <c r="I78" s="126">
        <v>373561</v>
      </c>
      <c r="J78" s="126">
        <v>373561</v>
      </c>
      <c r="K78" s="126">
        <v>373561</v>
      </c>
      <c r="L78" s="126">
        <v>373561</v>
      </c>
      <c r="M78" s="126">
        <v>373561</v>
      </c>
      <c r="N78" s="126">
        <v>863634.5</v>
      </c>
      <c r="O78" s="126">
        <v>373561</v>
      </c>
      <c r="P78" s="126">
        <v>373561</v>
      </c>
      <c r="Q78" s="126">
        <f t="shared" si="2"/>
        <v>4972804.72</v>
      </c>
    </row>
    <row r="79" spans="2:17" s="63" customFormat="1" x14ac:dyDescent="0.25">
      <c r="B79" s="72" t="s">
        <v>95</v>
      </c>
      <c r="C79" s="126">
        <v>524866653.00000006</v>
      </c>
      <c r="D79" s="126">
        <v>524866653.00000006</v>
      </c>
      <c r="E79" s="70">
        <v>0</v>
      </c>
      <c r="F79" s="70">
        <v>0</v>
      </c>
      <c r="G79" s="70">
        <v>0</v>
      </c>
      <c r="H79" s="70">
        <v>0</v>
      </c>
      <c r="I79" s="70">
        <v>0</v>
      </c>
      <c r="J79" s="70">
        <v>0</v>
      </c>
      <c r="K79" s="70">
        <v>0</v>
      </c>
      <c r="L79" s="70">
        <v>0</v>
      </c>
      <c r="M79" s="70">
        <v>0</v>
      </c>
      <c r="N79" s="70">
        <v>0</v>
      </c>
      <c r="O79" s="70">
        <v>0</v>
      </c>
      <c r="P79" s="70">
        <v>0</v>
      </c>
      <c r="Q79" s="70">
        <f t="shared" si="2"/>
        <v>0</v>
      </c>
    </row>
    <row r="80" spans="2:17" s="63" customFormat="1" x14ac:dyDescent="0.25">
      <c r="B80" s="72" t="s">
        <v>47</v>
      </c>
      <c r="C80" s="70">
        <v>0</v>
      </c>
      <c r="D80" s="126">
        <v>2864574.9000000004</v>
      </c>
      <c r="E80" s="70">
        <v>0</v>
      </c>
      <c r="F80" s="70">
        <v>0</v>
      </c>
      <c r="G80" s="70">
        <v>0</v>
      </c>
      <c r="H80" s="126">
        <v>932191.08</v>
      </c>
      <c r="I80" s="126">
        <v>184020.58000000002</v>
      </c>
      <c r="J80" s="126">
        <v>1502548.08</v>
      </c>
      <c r="K80" s="126">
        <v>10338.5</v>
      </c>
      <c r="L80" s="70">
        <v>0</v>
      </c>
      <c r="M80" s="126">
        <v>4602</v>
      </c>
      <c r="N80" s="70">
        <v>0</v>
      </c>
      <c r="O80" s="70">
        <v>0</v>
      </c>
      <c r="P80" s="126">
        <v>165261.35999999999</v>
      </c>
      <c r="Q80" s="126">
        <f t="shared" si="2"/>
        <v>2798961.6</v>
      </c>
    </row>
    <row r="81" spans="2:17" s="63" customFormat="1" x14ac:dyDescent="0.25">
      <c r="B81" s="72" t="s">
        <v>48</v>
      </c>
      <c r="C81" s="126">
        <v>1000000000</v>
      </c>
      <c r="D81" s="126">
        <v>1000000000</v>
      </c>
      <c r="E81" s="70">
        <v>0</v>
      </c>
      <c r="F81" s="70">
        <v>0</v>
      </c>
      <c r="G81" s="70">
        <v>0</v>
      </c>
      <c r="H81" s="70">
        <v>0</v>
      </c>
      <c r="I81" s="70">
        <v>0</v>
      </c>
      <c r="J81" s="70">
        <v>0</v>
      </c>
      <c r="K81" s="70">
        <v>0</v>
      </c>
      <c r="L81" s="70">
        <v>0</v>
      </c>
      <c r="M81" s="70">
        <v>0</v>
      </c>
      <c r="N81" s="70">
        <v>0</v>
      </c>
      <c r="O81" s="70">
        <v>0</v>
      </c>
      <c r="P81" s="70">
        <v>0</v>
      </c>
      <c r="Q81" s="70">
        <f t="shared" si="2"/>
        <v>0</v>
      </c>
    </row>
    <row r="82" spans="2:17" s="63" customFormat="1" x14ac:dyDescent="0.25">
      <c r="B82" s="72" t="s">
        <v>57</v>
      </c>
      <c r="C82" s="126">
        <v>48000000</v>
      </c>
      <c r="D82" s="126">
        <v>48000000</v>
      </c>
      <c r="E82" s="70">
        <v>0</v>
      </c>
      <c r="F82" s="70">
        <v>0</v>
      </c>
      <c r="G82" s="70">
        <v>0</v>
      </c>
      <c r="H82" s="70">
        <v>0</v>
      </c>
      <c r="I82" s="70">
        <v>0</v>
      </c>
      <c r="J82" s="70">
        <v>0</v>
      </c>
      <c r="K82" s="70">
        <v>0</v>
      </c>
      <c r="L82" s="70">
        <v>0</v>
      </c>
      <c r="M82" s="70">
        <v>0</v>
      </c>
      <c r="N82" s="70">
        <v>0</v>
      </c>
      <c r="O82" s="70">
        <v>0</v>
      </c>
      <c r="P82" s="70">
        <v>0</v>
      </c>
      <c r="Q82" s="70">
        <f t="shared" si="2"/>
        <v>0</v>
      </c>
    </row>
    <row r="83" spans="2:17" s="63" customFormat="1" x14ac:dyDescent="0.25">
      <c r="B83" s="72" t="s">
        <v>58</v>
      </c>
      <c r="C83" s="126">
        <v>1328308604</v>
      </c>
      <c r="D83" s="126">
        <v>1328308604</v>
      </c>
      <c r="E83" s="70">
        <v>0</v>
      </c>
      <c r="F83" s="70">
        <v>0</v>
      </c>
      <c r="G83" s="70">
        <v>0</v>
      </c>
      <c r="H83" s="70">
        <v>0</v>
      </c>
      <c r="I83" s="70">
        <v>0</v>
      </c>
      <c r="J83" s="70">
        <v>0</v>
      </c>
      <c r="K83" s="70">
        <v>0</v>
      </c>
      <c r="L83" s="70">
        <v>0</v>
      </c>
      <c r="M83" s="70">
        <v>0</v>
      </c>
      <c r="N83" s="70">
        <v>0</v>
      </c>
      <c r="O83" s="70">
        <v>0</v>
      </c>
      <c r="P83" s="70">
        <v>0</v>
      </c>
      <c r="Q83" s="70">
        <f t="shared" si="2"/>
        <v>0</v>
      </c>
    </row>
    <row r="84" spans="2:17" s="63" customFormat="1" x14ac:dyDescent="0.25">
      <c r="B84" s="72" t="s">
        <v>62</v>
      </c>
      <c r="C84" s="70">
        <v>0</v>
      </c>
      <c r="D84" s="126">
        <v>164715</v>
      </c>
      <c r="E84" s="70">
        <v>0</v>
      </c>
      <c r="F84" s="70">
        <v>0</v>
      </c>
      <c r="G84" s="70">
        <v>0</v>
      </c>
      <c r="H84" s="70">
        <v>0</v>
      </c>
      <c r="I84" s="70">
        <v>0</v>
      </c>
      <c r="J84" s="126">
        <v>31833.45</v>
      </c>
      <c r="K84" s="70">
        <v>0</v>
      </c>
      <c r="L84" s="70">
        <v>0</v>
      </c>
      <c r="M84" s="70">
        <v>0</v>
      </c>
      <c r="N84" s="70">
        <v>0</v>
      </c>
      <c r="O84" s="126">
        <v>129853.74999999999</v>
      </c>
      <c r="P84" s="70">
        <v>0</v>
      </c>
      <c r="Q84" s="126">
        <f t="shared" si="2"/>
        <v>161687.19999999998</v>
      </c>
    </row>
    <row r="85" spans="2:17" s="63" customFormat="1" x14ac:dyDescent="0.25">
      <c r="B85" s="72" t="s">
        <v>63</v>
      </c>
      <c r="C85" s="70">
        <v>0</v>
      </c>
      <c r="D85" s="126">
        <v>1500000</v>
      </c>
      <c r="E85" s="70">
        <v>0</v>
      </c>
      <c r="F85" s="70">
        <v>0</v>
      </c>
      <c r="G85" s="70">
        <v>0</v>
      </c>
      <c r="H85" s="70">
        <v>0</v>
      </c>
      <c r="I85" s="126">
        <v>754888.81</v>
      </c>
      <c r="J85" s="70">
        <v>0</v>
      </c>
      <c r="K85" s="70">
        <v>0</v>
      </c>
      <c r="L85" s="126">
        <v>706472.18</v>
      </c>
      <c r="M85" s="70">
        <v>0</v>
      </c>
      <c r="N85" s="70">
        <v>0</v>
      </c>
      <c r="O85" s="70">
        <v>0</v>
      </c>
      <c r="P85" s="70">
        <v>0</v>
      </c>
      <c r="Q85" s="126">
        <f t="shared" si="2"/>
        <v>1461360.9900000002</v>
      </c>
    </row>
    <row r="86" spans="2:17" s="63" customFormat="1" x14ac:dyDescent="0.25">
      <c r="B86" s="72" t="s">
        <v>67</v>
      </c>
      <c r="C86" s="126">
        <v>8000000</v>
      </c>
      <c r="D86" s="126">
        <v>8000000</v>
      </c>
      <c r="E86" s="70">
        <v>0</v>
      </c>
      <c r="F86" s="126">
        <v>1000590.66</v>
      </c>
      <c r="G86" s="126">
        <v>511621.84999999992</v>
      </c>
      <c r="H86" s="126">
        <v>512887.63000000006</v>
      </c>
      <c r="I86" s="126">
        <v>520586.42</v>
      </c>
      <c r="J86" s="126">
        <v>525791.71</v>
      </c>
      <c r="K86" s="126">
        <v>533230.15</v>
      </c>
      <c r="L86" s="126">
        <v>539014.77</v>
      </c>
      <c r="M86" s="126">
        <v>545744.97</v>
      </c>
      <c r="N86" s="126">
        <v>550338.63</v>
      </c>
      <c r="O86" s="70">
        <v>0</v>
      </c>
      <c r="P86" s="70">
        <v>0</v>
      </c>
      <c r="Q86" s="126">
        <f t="shared" si="2"/>
        <v>5239806.79</v>
      </c>
    </row>
    <row r="87" spans="2:17" s="63" customFormat="1" x14ac:dyDescent="0.25">
      <c r="B87" s="72" t="s">
        <v>86</v>
      </c>
      <c r="C87" s="126">
        <v>749554967</v>
      </c>
      <c r="D87" s="70">
        <v>0</v>
      </c>
      <c r="E87" s="70">
        <v>0</v>
      </c>
      <c r="F87" s="70">
        <v>0</v>
      </c>
      <c r="G87" s="70">
        <v>0</v>
      </c>
      <c r="H87" s="70">
        <v>0</v>
      </c>
      <c r="I87" s="70">
        <v>0</v>
      </c>
      <c r="J87" s="70">
        <v>0</v>
      </c>
      <c r="K87" s="70">
        <v>0</v>
      </c>
      <c r="L87" s="70">
        <v>0</v>
      </c>
      <c r="M87" s="70">
        <v>0</v>
      </c>
      <c r="N87" s="70">
        <v>0</v>
      </c>
      <c r="O87" s="70">
        <v>0</v>
      </c>
      <c r="P87" s="70">
        <v>0</v>
      </c>
      <c r="Q87" s="70">
        <f t="shared" si="2"/>
        <v>0</v>
      </c>
    </row>
    <row r="88" spans="2:17" s="63" customFormat="1" x14ac:dyDescent="0.25">
      <c r="B88" s="72" t="s">
        <v>97</v>
      </c>
      <c r="C88" s="70">
        <v>0</v>
      </c>
      <c r="D88" s="126">
        <v>442381.5</v>
      </c>
      <c r="E88" s="70">
        <v>0</v>
      </c>
      <c r="F88" s="70">
        <v>0</v>
      </c>
      <c r="G88" s="70">
        <v>0</v>
      </c>
      <c r="H88" s="70">
        <v>0</v>
      </c>
      <c r="I88" s="126">
        <v>125370.00000000001</v>
      </c>
      <c r="J88" s="126">
        <v>137801.5</v>
      </c>
      <c r="K88" s="70">
        <v>0</v>
      </c>
      <c r="L88" s="70">
        <v>0</v>
      </c>
      <c r="M88" s="70">
        <v>0</v>
      </c>
      <c r="N88" s="70">
        <v>0</v>
      </c>
      <c r="O88" s="70">
        <v>0</v>
      </c>
      <c r="P88" s="126">
        <v>4650</v>
      </c>
      <c r="Q88" s="126">
        <f t="shared" si="2"/>
        <v>267821.5</v>
      </c>
    </row>
    <row r="89" spans="2:17" x14ac:dyDescent="0.25">
      <c r="B89" s="94" t="s">
        <v>71</v>
      </c>
      <c r="C89" s="121">
        <f t="shared" ref="C89:P89" si="3">SUM(C71:C88)</f>
        <v>3759817113</v>
      </c>
      <c r="D89" s="121">
        <f t="shared" si="3"/>
        <v>3030631858.6599998</v>
      </c>
      <c r="E89" s="59">
        <f t="shared" si="3"/>
        <v>0</v>
      </c>
      <c r="F89" s="123">
        <f t="shared" si="3"/>
        <v>1747711.88</v>
      </c>
      <c r="G89" s="124">
        <f t="shared" si="3"/>
        <v>885182.84999999986</v>
      </c>
      <c r="H89" s="122">
        <f t="shared" si="3"/>
        <v>1818639.7100000002</v>
      </c>
      <c r="I89" s="123">
        <f t="shared" si="3"/>
        <v>4285669.03</v>
      </c>
      <c r="J89" s="124">
        <f t="shared" si="3"/>
        <v>2571535.7400000002</v>
      </c>
      <c r="K89" s="122">
        <f t="shared" si="3"/>
        <v>1914329.65</v>
      </c>
      <c r="L89" s="123">
        <f t="shared" si="3"/>
        <v>1678649.9500000002</v>
      </c>
      <c r="M89" s="124">
        <f t="shared" si="3"/>
        <v>1320907.97</v>
      </c>
      <c r="N89" s="122">
        <f t="shared" si="3"/>
        <v>1909744.13</v>
      </c>
      <c r="O89" s="123">
        <f t="shared" si="3"/>
        <v>503414.75</v>
      </c>
      <c r="P89" s="124">
        <f t="shared" si="3"/>
        <v>558022.36</v>
      </c>
      <c r="Q89" s="125">
        <f t="shared" si="2"/>
        <v>19193808.02</v>
      </c>
    </row>
    <row r="90" spans="2:17" x14ac:dyDescent="0.25">
      <c r="C90" s="44"/>
      <c r="D90" s="44"/>
      <c r="E90" s="47"/>
      <c r="F90" s="47"/>
      <c r="G90" s="47"/>
      <c r="H90" s="47"/>
      <c r="I90" s="47"/>
      <c r="J90" s="47"/>
      <c r="K90" s="46"/>
      <c r="L90" s="46"/>
      <c r="M90" s="46"/>
      <c r="N90" s="45"/>
      <c r="O90" s="44"/>
      <c r="P90" s="44"/>
      <c r="Q90" s="44"/>
    </row>
    <row r="91" spans="2:17" x14ac:dyDescent="0.25">
      <c r="B91" s="94" t="s">
        <v>72</v>
      </c>
      <c r="C91" s="121">
        <f t="shared" ref="C91:Q91" si="4">C68+C89</f>
        <v>104484479901</v>
      </c>
      <c r="D91" s="121">
        <f t="shared" si="4"/>
        <v>115010164702.52</v>
      </c>
      <c r="E91" s="122">
        <f t="shared" si="4"/>
        <v>3382037276.3600001</v>
      </c>
      <c r="F91" s="123">
        <f t="shared" si="4"/>
        <v>5501868426.7300014</v>
      </c>
      <c r="G91" s="124">
        <f t="shared" si="4"/>
        <v>4766060647.4099998</v>
      </c>
      <c r="H91" s="122">
        <f t="shared" si="4"/>
        <v>4477799678.0299997</v>
      </c>
      <c r="I91" s="123">
        <f t="shared" si="4"/>
        <v>5032257964.9400015</v>
      </c>
      <c r="J91" s="124">
        <f t="shared" si="4"/>
        <v>6049591243.3499994</v>
      </c>
      <c r="K91" s="122">
        <f t="shared" si="4"/>
        <v>5029626246.4499998</v>
      </c>
      <c r="L91" s="123">
        <f t="shared" si="4"/>
        <v>5794165498.3999987</v>
      </c>
      <c r="M91" s="124">
        <f t="shared" si="4"/>
        <v>5090470935.6300011</v>
      </c>
      <c r="N91" s="122">
        <f t="shared" si="4"/>
        <v>5422708872.4400015</v>
      </c>
      <c r="O91" s="123">
        <f t="shared" si="4"/>
        <v>6017366766.3800001</v>
      </c>
      <c r="P91" s="124">
        <f t="shared" si="4"/>
        <v>12569453666.85</v>
      </c>
      <c r="Q91" s="125">
        <f t="shared" si="4"/>
        <v>69133407222.970016</v>
      </c>
    </row>
    <row r="92" spans="2:17" ht="23.25" customHeight="1" x14ac:dyDescent="0.25">
      <c r="B92" s="95" t="s">
        <v>113</v>
      </c>
      <c r="C92" s="73"/>
      <c r="D92" s="73"/>
      <c r="E92" s="73"/>
      <c r="F92" s="73"/>
      <c r="G92" s="73"/>
      <c r="H92" s="73"/>
      <c r="I92" s="73"/>
      <c r="J92" s="73"/>
      <c r="K92" s="73"/>
      <c r="L92" s="73"/>
      <c r="M92" s="73"/>
      <c r="N92" s="73"/>
      <c r="O92" s="73"/>
      <c r="P92" s="73"/>
      <c r="Q92" s="73"/>
    </row>
    <row r="93" spans="2:17" x14ac:dyDescent="0.25">
      <c r="B93" s="58"/>
      <c r="C93" s="74"/>
      <c r="D93" s="76"/>
      <c r="E93" s="74"/>
      <c r="F93" s="74"/>
      <c r="G93" s="74"/>
      <c r="H93" s="74"/>
      <c r="I93" s="74"/>
      <c r="J93" s="74"/>
      <c r="K93" s="74"/>
      <c r="L93" s="74"/>
      <c r="M93" s="74"/>
      <c r="N93" s="74"/>
      <c r="O93" s="74"/>
      <c r="P93" s="74"/>
      <c r="Q93" s="74"/>
    </row>
    <row r="94" spans="2:17" x14ac:dyDescent="0.25">
      <c r="B94" s="64"/>
      <c r="C94" s="65"/>
      <c r="D94" s="40"/>
      <c r="Q94" s="66"/>
    </row>
    <row r="95" spans="2:17" x14ac:dyDescent="0.25">
      <c r="B95" s="67"/>
      <c r="C95" s="67"/>
      <c r="D95" s="68"/>
      <c r="I95" s="69"/>
      <c r="L95" s="35"/>
      <c r="M95" s="35"/>
      <c r="N95" s="35"/>
      <c r="O95" s="35"/>
      <c r="P95" s="35"/>
      <c r="Q95" s="66"/>
    </row>
    <row r="96" spans="2:17" x14ac:dyDescent="0.25">
      <c r="D96" s="69"/>
      <c r="E96" s="77"/>
    </row>
    <row r="97" spans="12:16" x14ac:dyDescent="0.25">
      <c r="L97" s="35"/>
      <c r="M97" s="35"/>
      <c r="N97" s="36"/>
      <c r="O97" s="35"/>
      <c r="P97" s="35"/>
    </row>
    <row r="98" spans="12:16" x14ac:dyDescent="0.25">
      <c r="N98" s="69"/>
    </row>
    <row r="103" spans="12:16" x14ac:dyDescent="0.25">
      <c r="N103" s="33"/>
    </row>
  </sheetData>
  <mergeCells count="8">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71:Q88 Q10:Q67"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78D61-8885-6145-A27A-3BD00B3DC04D}">
  <sheetPr codeName="Hoja7">
    <pageSetUpPr fitToPage="1"/>
  </sheetPr>
  <dimension ref="A1:S104"/>
  <sheetViews>
    <sheetView showGridLines="0" topLeftCell="A50" zoomScale="80" zoomScaleNormal="80" workbookViewId="0">
      <selection activeCell="Q72" sqref="Q72:Q90"/>
    </sheetView>
  </sheetViews>
  <sheetFormatPr defaultColWidth="9.140625" defaultRowHeight="15" x14ac:dyDescent="0.25"/>
  <cols>
    <col min="1" max="1" width="6.140625" style="32" customWidth="1"/>
    <col min="2" max="2" width="86.42578125" style="32" customWidth="1"/>
    <col min="3" max="4" width="15.7109375" style="32" customWidth="1"/>
    <col min="5" max="17" width="13.7109375" style="32" customWidth="1"/>
    <col min="18" max="18" width="9.140625" style="32"/>
    <col min="19" max="19" width="16.140625" style="32" bestFit="1" customWidth="1"/>
    <col min="20"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114</v>
      </c>
      <c r="C7" s="25"/>
      <c r="D7" s="25"/>
      <c r="Q7" s="31" t="s">
        <v>5</v>
      </c>
    </row>
    <row r="8" spans="2:17" ht="21.75" customHeight="1" x14ac:dyDescent="0.25">
      <c r="B8" s="176" t="s">
        <v>6</v>
      </c>
      <c r="C8" s="177" t="s">
        <v>115</v>
      </c>
      <c r="D8" s="177" t="s">
        <v>116</v>
      </c>
      <c r="E8" s="199" t="s">
        <v>9</v>
      </c>
      <c r="F8" s="199"/>
      <c r="G8" s="199"/>
      <c r="H8" s="199"/>
      <c r="I8" s="199"/>
      <c r="J8" s="199"/>
      <c r="K8" s="199"/>
      <c r="L8" s="199"/>
      <c r="M8" s="199"/>
      <c r="N8" s="199"/>
      <c r="O8" s="199"/>
      <c r="P8" s="199"/>
      <c r="Q8" s="199"/>
    </row>
    <row r="9" spans="2:17" s="48" customFormat="1" x14ac:dyDescent="0.25">
      <c r="B9" s="176"/>
      <c r="C9" s="177"/>
      <c r="D9" s="177"/>
      <c r="E9" s="88" t="s">
        <v>10</v>
      </c>
      <c r="F9" s="88" t="s">
        <v>11</v>
      </c>
      <c r="G9" s="88" t="s">
        <v>12</v>
      </c>
      <c r="H9" s="88" t="s">
        <v>13</v>
      </c>
      <c r="I9" s="88" t="s">
        <v>14</v>
      </c>
      <c r="J9" s="88" t="s">
        <v>15</v>
      </c>
      <c r="K9" s="88" t="s">
        <v>16</v>
      </c>
      <c r="L9" s="88" t="s">
        <v>17</v>
      </c>
      <c r="M9" s="88" t="s">
        <v>18</v>
      </c>
      <c r="N9" s="88" t="s">
        <v>19</v>
      </c>
      <c r="O9" s="88" t="s">
        <v>20</v>
      </c>
      <c r="P9" s="88" t="s">
        <v>21</v>
      </c>
      <c r="Q9" s="97" t="s">
        <v>22</v>
      </c>
    </row>
    <row r="10" spans="2:17" x14ac:dyDescent="0.25">
      <c r="B10" s="87" t="s">
        <v>23</v>
      </c>
      <c r="C10" s="120">
        <v>448455814</v>
      </c>
      <c r="D10" s="120">
        <v>481461182.61000001</v>
      </c>
      <c r="E10" s="80">
        <v>2751491.94</v>
      </c>
      <c r="F10" s="80">
        <v>21661875.109999999</v>
      </c>
      <c r="G10" s="80">
        <v>31561067.289999999</v>
      </c>
      <c r="H10" s="80">
        <v>8850063.2400000002</v>
      </c>
      <c r="I10" s="80">
        <v>45211233.370000005</v>
      </c>
      <c r="J10" s="80">
        <v>24794743.520000003</v>
      </c>
      <c r="K10" s="80">
        <v>49737341.109999999</v>
      </c>
      <c r="L10" s="80">
        <v>19779198.780000001</v>
      </c>
      <c r="M10" s="80">
        <v>3015150.01</v>
      </c>
      <c r="N10" s="80">
        <v>33826051.799999997</v>
      </c>
      <c r="O10" s="80">
        <v>21529756.920000002</v>
      </c>
      <c r="P10" s="80">
        <v>84288411.260000005</v>
      </c>
      <c r="Q10" s="80">
        <f>SUM(E10:P10)</f>
        <v>347006384.35000002</v>
      </c>
    </row>
    <row r="11" spans="2:17" x14ac:dyDescent="0.25">
      <c r="B11" s="87" t="s">
        <v>24</v>
      </c>
      <c r="C11" s="120">
        <v>57181930</v>
      </c>
      <c r="D11" s="120">
        <v>57181930.000000007</v>
      </c>
      <c r="E11" s="80">
        <v>3577669.97</v>
      </c>
      <c r="F11" s="80">
        <v>4166290.74</v>
      </c>
      <c r="G11" s="80">
        <v>4624047.57</v>
      </c>
      <c r="H11" s="80">
        <v>4197816.4000000004</v>
      </c>
      <c r="I11" s="80">
        <v>4090085.05</v>
      </c>
      <c r="J11" s="80">
        <v>4771924.46</v>
      </c>
      <c r="K11" s="80">
        <v>4898479.7</v>
      </c>
      <c r="L11" s="80">
        <v>4504257.47</v>
      </c>
      <c r="M11" s="80">
        <v>4445096.71</v>
      </c>
      <c r="N11" s="80">
        <v>2361101.96</v>
      </c>
      <c r="O11" s="80">
        <v>1966157.48</v>
      </c>
      <c r="P11" s="80">
        <v>8563914.4100000001</v>
      </c>
      <c r="Q11" s="80">
        <f t="shared" ref="Q11:Q68" si="0">SUM(E11:P11)</f>
        <v>52166841.920000002</v>
      </c>
    </row>
    <row r="12" spans="2:17" x14ac:dyDescent="0.25">
      <c r="B12" s="87" t="s">
        <v>105</v>
      </c>
      <c r="C12" s="120">
        <v>961760875</v>
      </c>
      <c r="D12" s="120">
        <v>961760875</v>
      </c>
      <c r="E12" s="80">
        <v>0</v>
      </c>
      <c r="F12" s="80">
        <v>0</v>
      </c>
      <c r="G12" s="80">
        <v>0</v>
      </c>
      <c r="H12" s="80">
        <v>0</v>
      </c>
      <c r="I12" s="80">
        <v>0</v>
      </c>
      <c r="J12" s="80">
        <v>0</v>
      </c>
      <c r="K12" s="80">
        <v>0</v>
      </c>
      <c r="L12" s="80">
        <v>0</v>
      </c>
      <c r="M12" s="80">
        <v>0</v>
      </c>
      <c r="N12" s="80">
        <v>0</v>
      </c>
      <c r="O12" s="80">
        <v>0</v>
      </c>
      <c r="P12" s="80">
        <v>0</v>
      </c>
      <c r="Q12" s="80">
        <f t="shared" si="0"/>
        <v>0</v>
      </c>
    </row>
    <row r="13" spans="2:17" x14ac:dyDescent="0.25">
      <c r="B13" s="87" t="s">
        <v>26</v>
      </c>
      <c r="C13" s="120">
        <v>562097856</v>
      </c>
      <c r="D13" s="120">
        <v>562097856</v>
      </c>
      <c r="E13" s="80">
        <v>0</v>
      </c>
      <c r="F13" s="80">
        <v>0</v>
      </c>
      <c r="G13" s="80">
        <v>0</v>
      </c>
      <c r="H13" s="80">
        <v>0</v>
      </c>
      <c r="I13" s="80">
        <v>0</v>
      </c>
      <c r="J13" s="80">
        <v>0</v>
      </c>
      <c r="K13" s="80">
        <v>0</v>
      </c>
      <c r="L13" s="80">
        <v>0</v>
      </c>
      <c r="M13" s="80">
        <v>0</v>
      </c>
      <c r="N13" s="80">
        <v>0</v>
      </c>
      <c r="O13" s="80">
        <v>0</v>
      </c>
      <c r="P13" s="80">
        <v>0</v>
      </c>
      <c r="Q13" s="80">
        <f t="shared" si="0"/>
        <v>0</v>
      </c>
    </row>
    <row r="14" spans="2:17" x14ac:dyDescent="0.25">
      <c r="B14" s="87" t="s">
        <v>27</v>
      </c>
      <c r="C14" s="120">
        <v>179615540</v>
      </c>
      <c r="D14" s="120">
        <v>215437268.97</v>
      </c>
      <c r="E14" s="80">
        <v>11202651.51</v>
      </c>
      <c r="F14" s="80">
        <v>15470361.719999999</v>
      </c>
      <c r="G14" s="80">
        <v>13580941.369999999</v>
      </c>
      <c r="H14" s="80">
        <v>17129767.759999998</v>
      </c>
      <c r="I14" s="80">
        <v>25780582.399999999</v>
      </c>
      <c r="J14" s="80">
        <v>18957812.02</v>
      </c>
      <c r="K14" s="80">
        <v>13881552.940000001</v>
      </c>
      <c r="L14" s="80">
        <v>12205506.57</v>
      </c>
      <c r="M14" s="80">
        <v>12444992.76</v>
      </c>
      <c r="N14" s="80">
        <v>14481419.74</v>
      </c>
      <c r="O14" s="80">
        <v>21481238.57</v>
      </c>
      <c r="P14" s="80">
        <v>34700555.940000005</v>
      </c>
      <c r="Q14" s="80">
        <f t="shared" si="0"/>
        <v>211317383.29999998</v>
      </c>
    </row>
    <row r="15" spans="2:17" x14ac:dyDescent="0.25">
      <c r="B15" s="87" t="s">
        <v>28</v>
      </c>
      <c r="C15" s="120">
        <v>2098847363</v>
      </c>
      <c r="D15" s="120">
        <v>2273768106.1699996</v>
      </c>
      <c r="E15" s="80">
        <v>100183966.90000001</v>
      </c>
      <c r="F15" s="80">
        <v>103310585.51000001</v>
      </c>
      <c r="G15" s="80">
        <v>146417046.49000001</v>
      </c>
      <c r="H15" s="80">
        <v>157140078.09</v>
      </c>
      <c r="I15" s="80">
        <v>116356333.44</v>
      </c>
      <c r="J15" s="80">
        <v>180971868.5</v>
      </c>
      <c r="K15" s="80">
        <v>194853441.18000001</v>
      </c>
      <c r="L15" s="80">
        <v>117122700.72</v>
      </c>
      <c r="M15" s="80">
        <v>1937238.2600000002</v>
      </c>
      <c r="N15" s="80">
        <v>181984584.06999999</v>
      </c>
      <c r="O15" s="80">
        <v>98012425.449999988</v>
      </c>
      <c r="P15" s="80">
        <v>287839074.43000001</v>
      </c>
      <c r="Q15" s="80">
        <f t="shared" si="0"/>
        <v>1686129343.0400002</v>
      </c>
    </row>
    <row r="16" spans="2:17" x14ac:dyDescent="0.25">
      <c r="B16" s="87" t="s">
        <v>29</v>
      </c>
      <c r="C16" s="120">
        <v>64929321</v>
      </c>
      <c r="D16" s="120">
        <v>64929321</v>
      </c>
      <c r="E16" s="80">
        <v>3319476.22</v>
      </c>
      <c r="F16" s="80">
        <v>3319476.22</v>
      </c>
      <c r="G16" s="80">
        <v>3262177.09</v>
      </c>
      <c r="H16" s="80">
        <v>3987177.09</v>
      </c>
      <c r="I16" s="80">
        <v>3575799.24</v>
      </c>
      <c r="J16" s="80">
        <v>3575799.24</v>
      </c>
      <c r="K16" s="80">
        <v>3380889.4</v>
      </c>
      <c r="L16" s="80">
        <v>3549540.84</v>
      </c>
      <c r="M16" s="80">
        <v>3322219.21</v>
      </c>
      <c r="N16" s="80">
        <v>275000</v>
      </c>
      <c r="O16" s="80">
        <v>4883789.2</v>
      </c>
      <c r="P16" s="80">
        <v>5605059.3600000003</v>
      </c>
      <c r="Q16" s="80">
        <f t="shared" si="0"/>
        <v>42056403.109999999</v>
      </c>
    </row>
    <row r="17" spans="2:19" x14ac:dyDescent="0.25">
      <c r="B17" s="87" t="s">
        <v>30</v>
      </c>
      <c r="C17" s="120">
        <v>20352056</v>
      </c>
      <c r="D17" s="120">
        <v>22525090.5</v>
      </c>
      <c r="E17" s="80">
        <v>886092.95</v>
      </c>
      <c r="F17" s="80">
        <v>1026965.4099999999</v>
      </c>
      <c r="G17" s="80">
        <v>1089039.33</v>
      </c>
      <c r="H17" s="80">
        <v>1334602.0900000001</v>
      </c>
      <c r="I17" s="80">
        <v>1349899.2</v>
      </c>
      <c r="J17" s="80">
        <v>1816576.23</v>
      </c>
      <c r="K17" s="80">
        <v>1241739.9099999999</v>
      </c>
      <c r="L17" s="80">
        <v>1700512.06</v>
      </c>
      <c r="M17" s="80">
        <v>1944670.92</v>
      </c>
      <c r="N17" s="80">
        <v>1558661.58</v>
      </c>
      <c r="O17" s="80">
        <v>2672003.02</v>
      </c>
      <c r="P17" s="80">
        <v>2021472.59</v>
      </c>
      <c r="Q17" s="80">
        <f t="shared" si="0"/>
        <v>18642235.290000003</v>
      </c>
    </row>
    <row r="18" spans="2:19" x14ac:dyDescent="0.25">
      <c r="B18" s="87" t="s">
        <v>31</v>
      </c>
      <c r="C18" s="120">
        <v>9541446341</v>
      </c>
      <c r="D18" s="120">
        <v>11858868023.26</v>
      </c>
      <c r="E18" s="80">
        <v>116503713.7</v>
      </c>
      <c r="F18" s="80">
        <v>124227375.98</v>
      </c>
      <c r="G18" s="80">
        <v>157219316.91999999</v>
      </c>
      <c r="H18" s="80">
        <v>706275319.44000006</v>
      </c>
      <c r="I18" s="80">
        <v>261736999.02000001</v>
      </c>
      <c r="J18" s="80">
        <v>879892781.30999994</v>
      </c>
      <c r="K18" s="80">
        <v>1195785712.45</v>
      </c>
      <c r="L18" s="80">
        <v>212723587.02000004</v>
      </c>
      <c r="M18" s="80">
        <v>624489542.88</v>
      </c>
      <c r="N18" s="80">
        <v>105322927.28</v>
      </c>
      <c r="O18" s="80">
        <v>430462173.01999998</v>
      </c>
      <c r="P18" s="80">
        <v>1299665610.8600001</v>
      </c>
      <c r="Q18" s="80">
        <f t="shared" si="0"/>
        <v>6114305059.8800011</v>
      </c>
    </row>
    <row r="19" spans="2:19" x14ac:dyDescent="0.25">
      <c r="B19" s="87" t="s">
        <v>32</v>
      </c>
      <c r="C19" s="120">
        <v>144144665</v>
      </c>
      <c r="D19" s="120">
        <v>144144665</v>
      </c>
      <c r="E19" s="80">
        <v>10696794.050000001</v>
      </c>
      <c r="F19" s="80">
        <v>10984538</v>
      </c>
      <c r="G19" s="80">
        <v>10271576</v>
      </c>
      <c r="H19" s="80">
        <v>9272814</v>
      </c>
      <c r="I19" s="80">
        <v>10593955</v>
      </c>
      <c r="J19" s="80">
        <v>11859846</v>
      </c>
      <c r="K19" s="80">
        <v>13922207</v>
      </c>
      <c r="L19" s="80">
        <v>8782198</v>
      </c>
      <c r="M19" s="80">
        <v>4003706</v>
      </c>
      <c r="N19" s="80">
        <v>0</v>
      </c>
      <c r="O19" s="80">
        <v>36111</v>
      </c>
      <c r="P19" s="80">
        <v>0</v>
      </c>
      <c r="Q19" s="80">
        <f t="shared" si="0"/>
        <v>90423745.049999997</v>
      </c>
    </row>
    <row r="20" spans="2:19" x14ac:dyDescent="0.25">
      <c r="B20" s="87" t="s">
        <v>33</v>
      </c>
      <c r="C20" s="120">
        <v>146039013</v>
      </c>
      <c r="D20" s="120">
        <v>192519279</v>
      </c>
      <c r="E20" s="80">
        <v>6025066.1500000004</v>
      </c>
      <c r="F20" s="80">
        <v>6780659.9299999997</v>
      </c>
      <c r="G20" s="80">
        <v>9342611.3599999994</v>
      </c>
      <c r="H20" s="80">
        <v>7705630.9299999997</v>
      </c>
      <c r="I20" s="80">
        <v>7266625.6799999997</v>
      </c>
      <c r="J20" s="80">
        <v>9185858.870000001</v>
      </c>
      <c r="K20" s="80">
        <v>12837671.049999999</v>
      </c>
      <c r="L20" s="80">
        <v>10762723.450000001</v>
      </c>
      <c r="M20" s="80">
        <v>7132922.4199999999</v>
      </c>
      <c r="N20" s="80">
        <v>7102541.5599999996</v>
      </c>
      <c r="O20" s="80">
        <v>11703794.880000001</v>
      </c>
      <c r="P20" s="80">
        <v>19443044.170000002</v>
      </c>
      <c r="Q20" s="80">
        <f t="shared" si="0"/>
        <v>115289150.45</v>
      </c>
      <c r="S20" s="76"/>
    </row>
    <row r="21" spans="2:19" x14ac:dyDescent="0.25">
      <c r="B21" s="87" t="s">
        <v>34</v>
      </c>
      <c r="C21" s="120">
        <v>1364310753</v>
      </c>
      <c r="D21" s="120">
        <v>1364310753</v>
      </c>
      <c r="E21" s="80">
        <v>0</v>
      </c>
      <c r="F21" s="80">
        <v>0</v>
      </c>
      <c r="G21" s="80">
        <v>0</v>
      </c>
      <c r="H21" s="80">
        <v>0</v>
      </c>
      <c r="I21" s="80">
        <v>0</v>
      </c>
      <c r="J21" s="80">
        <v>0</v>
      </c>
      <c r="K21" s="80">
        <v>0</v>
      </c>
      <c r="L21" s="80">
        <v>0</v>
      </c>
      <c r="M21" s="80">
        <v>0</v>
      </c>
      <c r="N21" s="80">
        <v>0</v>
      </c>
      <c r="O21" s="80">
        <v>0</v>
      </c>
      <c r="P21" s="80">
        <v>0</v>
      </c>
      <c r="Q21" s="80">
        <f t="shared" si="0"/>
        <v>0</v>
      </c>
    </row>
    <row r="22" spans="2:19" x14ac:dyDescent="0.25">
      <c r="B22" s="87" t="s">
        <v>35</v>
      </c>
      <c r="C22" s="120">
        <v>604073784</v>
      </c>
      <c r="D22" s="120">
        <v>609094974.49999988</v>
      </c>
      <c r="E22" s="80">
        <v>51499873.25</v>
      </c>
      <c r="F22" s="80">
        <v>33248158.129999999</v>
      </c>
      <c r="G22" s="80">
        <v>34495795.719999999</v>
      </c>
      <c r="H22" s="80">
        <v>38959276.909999996</v>
      </c>
      <c r="I22" s="80">
        <v>42028181.289999999</v>
      </c>
      <c r="J22" s="80">
        <v>33850669.410000004</v>
      </c>
      <c r="K22" s="80">
        <v>38127841.079999998</v>
      </c>
      <c r="L22" s="80">
        <v>32699345.930000003</v>
      </c>
      <c r="M22" s="80">
        <v>30476548.68</v>
      </c>
      <c r="N22" s="80">
        <v>38730910.579999998</v>
      </c>
      <c r="O22" s="80">
        <v>51187977.989999995</v>
      </c>
      <c r="P22" s="80">
        <v>142877486.27000001</v>
      </c>
      <c r="Q22" s="80">
        <f t="shared" si="0"/>
        <v>568182065.24000001</v>
      </c>
    </row>
    <row r="23" spans="2:19" x14ac:dyDescent="0.25">
      <c r="B23" s="87" t="s">
        <v>36</v>
      </c>
      <c r="C23" s="120">
        <v>10400031888</v>
      </c>
      <c r="D23" s="120">
        <v>10400031888</v>
      </c>
      <c r="E23" s="80">
        <v>0</v>
      </c>
      <c r="F23" s="80">
        <v>0</v>
      </c>
      <c r="G23" s="80">
        <v>0</v>
      </c>
      <c r="H23" s="80">
        <v>0</v>
      </c>
      <c r="I23" s="80">
        <v>0</v>
      </c>
      <c r="J23" s="80">
        <v>0</v>
      </c>
      <c r="K23" s="80">
        <v>0</v>
      </c>
      <c r="L23" s="80">
        <v>0</v>
      </c>
      <c r="M23" s="80">
        <v>0</v>
      </c>
      <c r="N23" s="80">
        <v>0</v>
      </c>
      <c r="O23" s="80">
        <v>0</v>
      </c>
      <c r="P23" s="80">
        <v>0</v>
      </c>
      <c r="Q23" s="80">
        <f t="shared" si="0"/>
        <v>0</v>
      </c>
    </row>
    <row r="24" spans="2:19" x14ac:dyDescent="0.25">
      <c r="B24" s="87" t="s">
        <v>37</v>
      </c>
      <c r="C24" s="120">
        <v>120342741</v>
      </c>
      <c r="D24" s="120">
        <v>130197080.94999999</v>
      </c>
      <c r="E24" s="80">
        <v>4495119.8899999997</v>
      </c>
      <c r="F24" s="80">
        <v>4625130.88</v>
      </c>
      <c r="G24" s="80">
        <v>4778178.3299999991</v>
      </c>
      <c r="H24" s="80">
        <v>5779815.9299999997</v>
      </c>
      <c r="I24" s="80">
        <v>11330544.59</v>
      </c>
      <c r="J24" s="80">
        <v>7297302.7299999995</v>
      </c>
      <c r="K24" s="80">
        <v>7913496.7599999998</v>
      </c>
      <c r="L24" s="80">
        <v>7555443.9000000004</v>
      </c>
      <c r="M24" s="80">
        <v>6254127.25</v>
      </c>
      <c r="N24" s="80">
        <v>8227610.9199999999</v>
      </c>
      <c r="O24" s="80">
        <v>9127846.1699999999</v>
      </c>
      <c r="P24" s="80">
        <v>8807084.7000000011</v>
      </c>
      <c r="Q24" s="80">
        <f t="shared" si="0"/>
        <v>86191702.049999997</v>
      </c>
    </row>
    <row r="25" spans="2:19" x14ac:dyDescent="0.25">
      <c r="B25" s="87" t="s">
        <v>93</v>
      </c>
      <c r="C25" s="120">
        <v>1788456475</v>
      </c>
      <c r="D25" s="120">
        <v>1788456475</v>
      </c>
      <c r="E25" s="80">
        <v>136858436.49000001</v>
      </c>
      <c r="F25" s="80">
        <v>138908761.18000001</v>
      </c>
      <c r="G25" s="80">
        <v>121670695.63</v>
      </c>
      <c r="H25" s="80">
        <v>114728389.81</v>
      </c>
      <c r="I25" s="80">
        <v>136239306.47</v>
      </c>
      <c r="J25" s="80">
        <v>190526038.47</v>
      </c>
      <c r="K25" s="80">
        <v>137296737.87</v>
      </c>
      <c r="L25" s="80">
        <v>125794096.89</v>
      </c>
      <c r="M25" s="80">
        <v>0</v>
      </c>
      <c r="N25" s="80">
        <v>266997216.81</v>
      </c>
      <c r="O25" s="80">
        <v>0</v>
      </c>
      <c r="P25" s="80">
        <v>0</v>
      </c>
      <c r="Q25" s="80">
        <f t="shared" si="0"/>
        <v>1369019679.6200001</v>
      </c>
    </row>
    <row r="26" spans="2:19" x14ac:dyDescent="0.25">
      <c r="B26" s="87" t="s">
        <v>38</v>
      </c>
      <c r="C26" s="120">
        <v>343954457</v>
      </c>
      <c r="D26" s="120">
        <v>387837961.46999997</v>
      </c>
      <c r="E26" s="80">
        <v>20290859.969999999</v>
      </c>
      <c r="F26" s="80">
        <v>22359212.809999999</v>
      </c>
      <c r="G26" s="80">
        <v>21375463.07</v>
      </c>
      <c r="H26" s="80">
        <v>23989085.699999999</v>
      </c>
      <c r="I26" s="80">
        <v>21981584.57</v>
      </c>
      <c r="J26" s="80">
        <v>21682722.510000002</v>
      </c>
      <c r="K26" s="80">
        <v>23158491.220000003</v>
      </c>
      <c r="L26" s="80">
        <v>29883638.09</v>
      </c>
      <c r="M26" s="80">
        <v>21080438.82</v>
      </c>
      <c r="N26" s="80">
        <v>21579063.790000003</v>
      </c>
      <c r="O26" s="80">
        <v>6366972.8599999994</v>
      </c>
      <c r="P26" s="80">
        <v>91103477.209999993</v>
      </c>
      <c r="Q26" s="80">
        <f t="shared" si="0"/>
        <v>324851010.62</v>
      </c>
    </row>
    <row r="27" spans="2:19" x14ac:dyDescent="0.25">
      <c r="B27" s="87" t="s">
        <v>39</v>
      </c>
      <c r="C27" s="120">
        <v>63932633</v>
      </c>
      <c r="D27" s="120">
        <v>66388677.220000006</v>
      </c>
      <c r="E27" s="80">
        <v>2820605.3</v>
      </c>
      <c r="F27" s="80">
        <v>4618671.2799999993</v>
      </c>
      <c r="G27" s="80">
        <v>4352420.2</v>
      </c>
      <c r="H27" s="80">
        <v>4148711.0799999996</v>
      </c>
      <c r="I27" s="80">
        <v>4160232.58</v>
      </c>
      <c r="J27" s="80">
        <v>5486734.5800000001</v>
      </c>
      <c r="K27" s="80">
        <v>4468801.62</v>
      </c>
      <c r="L27" s="80">
        <v>2972992.09</v>
      </c>
      <c r="M27" s="80">
        <v>3807381.6399999997</v>
      </c>
      <c r="N27" s="80">
        <v>3827799.17</v>
      </c>
      <c r="O27" s="80">
        <v>6229976.8499999996</v>
      </c>
      <c r="P27" s="80">
        <v>5969213.2300000004</v>
      </c>
      <c r="Q27" s="80">
        <f t="shared" si="0"/>
        <v>52863539.620000005</v>
      </c>
    </row>
    <row r="28" spans="2:19" x14ac:dyDescent="0.25">
      <c r="B28" s="87" t="s">
        <v>40</v>
      </c>
      <c r="C28" s="120">
        <v>94174115</v>
      </c>
      <c r="D28" s="120">
        <v>98960946</v>
      </c>
      <c r="E28" s="80">
        <v>3943370.78</v>
      </c>
      <c r="F28" s="80">
        <v>3650765.18</v>
      </c>
      <c r="G28" s="80">
        <v>4391325.53</v>
      </c>
      <c r="H28" s="80">
        <v>3648169</v>
      </c>
      <c r="I28" s="80">
        <v>4068499.06</v>
      </c>
      <c r="J28" s="80">
        <v>7787275.3200000003</v>
      </c>
      <c r="K28" s="80">
        <v>11447570.630000001</v>
      </c>
      <c r="L28" s="80">
        <v>4015555.76</v>
      </c>
      <c r="M28" s="80">
        <v>4147396.79</v>
      </c>
      <c r="N28" s="80">
        <v>3896943.85</v>
      </c>
      <c r="O28" s="80">
        <v>7717099.9800000004</v>
      </c>
      <c r="P28" s="80">
        <v>18427841.82</v>
      </c>
      <c r="Q28" s="80">
        <f t="shared" si="0"/>
        <v>77141813.699999988</v>
      </c>
    </row>
    <row r="29" spans="2:19" x14ac:dyDescent="0.25">
      <c r="B29" s="87" t="s">
        <v>41</v>
      </c>
      <c r="C29" s="120">
        <v>518334587</v>
      </c>
      <c r="D29" s="120">
        <v>518334587.00000006</v>
      </c>
      <c r="E29" s="80">
        <v>24469209.260000002</v>
      </c>
      <c r="F29" s="80">
        <v>32406959</v>
      </c>
      <c r="G29" s="80">
        <v>26629922.359999999</v>
      </c>
      <c r="H29" s="80">
        <v>24070503.390000001</v>
      </c>
      <c r="I29" s="80">
        <v>24167171.93</v>
      </c>
      <c r="J29" s="80">
        <v>26787543.709999997</v>
      </c>
      <c r="K29" s="80">
        <v>27964670.310000002</v>
      </c>
      <c r="L29" s="80">
        <v>24298251.990000002</v>
      </c>
      <c r="M29" s="80">
        <v>22070141.789999999</v>
      </c>
      <c r="N29" s="80">
        <v>27964682.580000002</v>
      </c>
      <c r="O29" s="80">
        <v>52356522.719999999</v>
      </c>
      <c r="P29" s="80">
        <v>48462734.979999997</v>
      </c>
      <c r="Q29" s="80">
        <f t="shared" si="0"/>
        <v>361648314.02000004</v>
      </c>
    </row>
    <row r="30" spans="2:19" x14ac:dyDescent="0.25">
      <c r="B30" s="87" t="s">
        <v>94</v>
      </c>
      <c r="C30" s="120">
        <v>370637965</v>
      </c>
      <c r="D30" s="120">
        <v>393466717.75999999</v>
      </c>
      <c r="E30" s="80">
        <v>19071181.48</v>
      </c>
      <c r="F30" s="80">
        <v>21374944.190000001</v>
      </c>
      <c r="G30" s="80">
        <v>22123980.130000003</v>
      </c>
      <c r="H30" s="80">
        <v>23157003.41</v>
      </c>
      <c r="I30" s="80">
        <v>25545237.780000001</v>
      </c>
      <c r="J30" s="80">
        <v>32604668.359999999</v>
      </c>
      <c r="K30" s="80">
        <v>33763130.32</v>
      </c>
      <c r="L30" s="80">
        <v>25852985.870000001</v>
      </c>
      <c r="M30" s="80">
        <v>18897492.219999999</v>
      </c>
      <c r="N30" s="80">
        <v>19193645.23</v>
      </c>
      <c r="O30" s="80">
        <v>41386418.369999997</v>
      </c>
      <c r="P30" s="80">
        <v>70193944.289999992</v>
      </c>
      <c r="Q30" s="80">
        <f t="shared" si="0"/>
        <v>353164631.64999998</v>
      </c>
    </row>
    <row r="31" spans="2:19" x14ac:dyDescent="0.25">
      <c r="B31" s="87" t="s">
        <v>43</v>
      </c>
      <c r="C31" s="120">
        <v>22119887</v>
      </c>
      <c r="D31" s="120">
        <v>22194190.32</v>
      </c>
      <c r="E31" s="80">
        <v>1084076.22</v>
      </c>
      <c r="F31" s="80">
        <v>1310490.3</v>
      </c>
      <c r="G31" s="80">
        <v>1310595.8799999999</v>
      </c>
      <c r="H31" s="80">
        <v>1103158.3400000001</v>
      </c>
      <c r="I31" s="80">
        <v>1713036.65</v>
      </c>
      <c r="J31" s="80">
        <v>1014687.23</v>
      </c>
      <c r="K31" s="80">
        <v>1816300.9700000002</v>
      </c>
      <c r="L31" s="80">
        <v>2185373.56</v>
      </c>
      <c r="M31" s="80">
        <v>1474298.48</v>
      </c>
      <c r="N31" s="80">
        <v>2535462.41</v>
      </c>
      <c r="O31" s="80">
        <v>2378315.0099999998</v>
      </c>
      <c r="P31" s="80">
        <v>4154724.1399999997</v>
      </c>
      <c r="Q31" s="80">
        <f t="shared" si="0"/>
        <v>22080519.190000005</v>
      </c>
    </row>
    <row r="32" spans="2:19" x14ac:dyDescent="0.25">
      <c r="B32" s="87" t="s">
        <v>44</v>
      </c>
      <c r="C32" s="120">
        <v>592523811</v>
      </c>
      <c r="D32" s="120">
        <v>594476452.43000007</v>
      </c>
      <c r="E32" s="80">
        <v>12035436.51</v>
      </c>
      <c r="F32" s="80">
        <v>11908395.640000001</v>
      </c>
      <c r="G32" s="80">
        <v>11971867.92</v>
      </c>
      <c r="H32" s="80">
        <v>11967845.800000001</v>
      </c>
      <c r="I32" s="80">
        <v>12270603.1</v>
      </c>
      <c r="J32" s="80">
        <v>12289789.01</v>
      </c>
      <c r="K32" s="80">
        <v>11155721.869999999</v>
      </c>
      <c r="L32" s="80">
        <v>11155721.869999999</v>
      </c>
      <c r="M32" s="80">
        <v>11155721.869999999</v>
      </c>
      <c r="N32" s="80">
        <v>10327434.98</v>
      </c>
      <c r="O32" s="80">
        <v>16138936.949999999</v>
      </c>
      <c r="P32" s="80">
        <v>8785552.0299999993</v>
      </c>
      <c r="Q32" s="80">
        <f t="shared" si="0"/>
        <v>141163027.55000001</v>
      </c>
    </row>
    <row r="33" spans="1:17" x14ac:dyDescent="0.25">
      <c r="B33" s="87" t="s">
        <v>45</v>
      </c>
      <c r="C33" s="120">
        <v>952379487</v>
      </c>
      <c r="D33" s="120">
        <v>952379487</v>
      </c>
      <c r="E33" s="80">
        <v>41843443.600000001</v>
      </c>
      <c r="F33" s="80">
        <v>42330749.770000003</v>
      </c>
      <c r="G33" s="80">
        <v>42373128.369999997</v>
      </c>
      <c r="H33" s="80">
        <v>42246926.159999996</v>
      </c>
      <c r="I33" s="80">
        <v>42122162.039999999</v>
      </c>
      <c r="J33" s="80">
        <v>42077895.090000004</v>
      </c>
      <c r="K33" s="80">
        <v>42008402.490000002</v>
      </c>
      <c r="L33" s="80">
        <v>37553818.170000002</v>
      </c>
      <c r="M33" s="80">
        <v>34743004.450000003</v>
      </c>
      <c r="N33" s="80">
        <v>38999774.590000004</v>
      </c>
      <c r="O33" s="80">
        <v>38001738.229999997</v>
      </c>
      <c r="P33" s="80">
        <v>36597361.409999996</v>
      </c>
      <c r="Q33" s="80">
        <f t="shared" si="0"/>
        <v>480898404.37</v>
      </c>
    </row>
    <row r="34" spans="1:17" x14ac:dyDescent="0.25">
      <c r="B34" s="87" t="s">
        <v>106</v>
      </c>
      <c r="C34" s="120">
        <v>345000641</v>
      </c>
      <c r="D34" s="120">
        <v>363548215.56999999</v>
      </c>
      <c r="E34" s="80">
        <v>18790063.140000001</v>
      </c>
      <c r="F34" s="80">
        <v>21988341.329999998</v>
      </c>
      <c r="G34" s="80">
        <v>25323579.140000001</v>
      </c>
      <c r="H34" s="80">
        <v>21299779.460000001</v>
      </c>
      <c r="I34" s="80">
        <v>31701642.300000001</v>
      </c>
      <c r="J34" s="80">
        <v>26394080.09</v>
      </c>
      <c r="K34" s="80">
        <v>28148116.25</v>
      </c>
      <c r="L34" s="80">
        <v>26093545.959999997</v>
      </c>
      <c r="M34" s="80">
        <v>18437758.09</v>
      </c>
      <c r="N34" s="80">
        <v>18508895.969999999</v>
      </c>
      <c r="O34" s="80">
        <v>35654103.75</v>
      </c>
      <c r="P34" s="80">
        <v>45680497.199999996</v>
      </c>
      <c r="Q34" s="80">
        <f t="shared" si="0"/>
        <v>318020402.68000001</v>
      </c>
    </row>
    <row r="35" spans="1:17" x14ac:dyDescent="0.25">
      <c r="B35" s="87" t="s">
        <v>95</v>
      </c>
      <c r="C35" s="120">
        <v>3054257730</v>
      </c>
      <c r="D35" s="120">
        <v>3054257730</v>
      </c>
      <c r="E35" s="80">
        <v>0</v>
      </c>
      <c r="F35" s="80">
        <v>0</v>
      </c>
      <c r="G35" s="80">
        <v>0</v>
      </c>
      <c r="H35" s="80">
        <v>0</v>
      </c>
      <c r="I35" s="80">
        <v>0</v>
      </c>
      <c r="J35" s="80">
        <v>0</v>
      </c>
      <c r="K35" s="80">
        <v>0</v>
      </c>
      <c r="L35" s="80">
        <v>0</v>
      </c>
      <c r="M35" s="80">
        <v>0</v>
      </c>
      <c r="N35" s="80">
        <v>0</v>
      </c>
      <c r="O35" s="80">
        <v>0</v>
      </c>
      <c r="P35" s="80">
        <v>0</v>
      </c>
      <c r="Q35" s="80">
        <f t="shared" si="0"/>
        <v>0</v>
      </c>
    </row>
    <row r="36" spans="1:17" x14ac:dyDescent="0.25">
      <c r="A36" s="50"/>
      <c r="B36" s="87" t="s">
        <v>47</v>
      </c>
      <c r="C36" s="120">
        <v>224758122</v>
      </c>
      <c r="D36" s="120">
        <v>228939930.60999998</v>
      </c>
      <c r="E36" s="80">
        <v>15125402.49</v>
      </c>
      <c r="F36" s="80">
        <v>15913945.48</v>
      </c>
      <c r="G36" s="80">
        <v>14990523.939999999</v>
      </c>
      <c r="H36" s="80">
        <v>18525423.490000002</v>
      </c>
      <c r="I36" s="80">
        <v>16207646.84</v>
      </c>
      <c r="J36" s="80">
        <v>19218342.350000001</v>
      </c>
      <c r="K36" s="80">
        <v>16500674.09</v>
      </c>
      <c r="L36" s="80">
        <v>15881418.84</v>
      </c>
      <c r="M36" s="80">
        <v>1271279.8600000001</v>
      </c>
      <c r="N36" s="80">
        <v>19040429.850000001</v>
      </c>
      <c r="O36" s="80">
        <v>15608720.800000001</v>
      </c>
      <c r="P36" s="80">
        <v>51498056.689999998</v>
      </c>
      <c r="Q36" s="80">
        <f t="shared" si="0"/>
        <v>219781864.72000003</v>
      </c>
    </row>
    <row r="37" spans="1:17" x14ac:dyDescent="0.25">
      <c r="A37" s="50"/>
      <c r="B37" s="87" t="s">
        <v>48</v>
      </c>
      <c r="C37" s="120">
        <v>233209241</v>
      </c>
      <c r="D37" s="120">
        <v>233209241</v>
      </c>
      <c r="E37" s="80">
        <v>16097401.35</v>
      </c>
      <c r="F37" s="80">
        <v>16253637.890000001</v>
      </c>
      <c r="G37" s="80">
        <v>16242103.890000001</v>
      </c>
      <c r="H37" s="80">
        <v>16232103.890000001</v>
      </c>
      <c r="I37" s="80">
        <v>16268424.67</v>
      </c>
      <c r="J37" s="80">
        <v>16268424.67</v>
      </c>
      <c r="K37" s="80">
        <v>15709416.77</v>
      </c>
      <c r="L37" s="80">
        <v>15622563.619999999</v>
      </c>
      <c r="M37" s="80">
        <v>7562763.1399999997</v>
      </c>
      <c r="N37" s="80">
        <v>6569263.6799999997</v>
      </c>
      <c r="O37" s="80">
        <v>8776024.7200000007</v>
      </c>
      <c r="P37" s="80">
        <v>15861469.4</v>
      </c>
      <c r="Q37" s="80">
        <f t="shared" si="0"/>
        <v>167463597.69</v>
      </c>
    </row>
    <row r="38" spans="1:17" x14ac:dyDescent="0.25">
      <c r="B38" s="87" t="s">
        <v>50</v>
      </c>
      <c r="C38" s="120">
        <v>17661848</v>
      </c>
      <c r="D38" s="120">
        <v>19661848</v>
      </c>
      <c r="E38" s="80">
        <v>969220.36</v>
      </c>
      <c r="F38" s="80">
        <v>957671.36</v>
      </c>
      <c r="G38" s="80">
        <v>957671.36</v>
      </c>
      <c r="H38" s="80">
        <v>1047671.36</v>
      </c>
      <c r="I38" s="80">
        <v>1614974.15</v>
      </c>
      <c r="J38" s="80">
        <v>1459516.28</v>
      </c>
      <c r="K38" s="80">
        <v>1520448.8199999998</v>
      </c>
      <c r="L38" s="80">
        <v>0</v>
      </c>
      <c r="M38" s="80">
        <v>957671.36</v>
      </c>
      <c r="N38" s="80">
        <v>2617271.84</v>
      </c>
      <c r="O38" s="80">
        <v>2064944.1099999999</v>
      </c>
      <c r="P38" s="80">
        <v>2066123.0899999999</v>
      </c>
      <c r="Q38" s="80">
        <f t="shared" si="0"/>
        <v>16233184.089999998</v>
      </c>
    </row>
    <row r="39" spans="1:17" x14ac:dyDescent="0.25">
      <c r="B39" s="87" t="s">
        <v>51</v>
      </c>
      <c r="C39" s="120">
        <v>331745851</v>
      </c>
      <c r="D39" s="120">
        <v>399598980</v>
      </c>
      <c r="E39" s="80">
        <v>10668667.470000001</v>
      </c>
      <c r="F39" s="80">
        <v>14920289.08</v>
      </c>
      <c r="G39" s="80">
        <v>12348868.9</v>
      </c>
      <c r="H39" s="80">
        <v>10262690.140000001</v>
      </c>
      <c r="I39" s="80">
        <v>14113744.109999999</v>
      </c>
      <c r="J39" s="80">
        <v>11422442.76</v>
      </c>
      <c r="K39" s="80">
        <v>14283858.609999999</v>
      </c>
      <c r="L39" s="80">
        <v>9785103</v>
      </c>
      <c r="M39" s="80">
        <v>12104717.26</v>
      </c>
      <c r="N39" s="80">
        <v>10772291.859999999</v>
      </c>
      <c r="O39" s="80">
        <v>16271317.23</v>
      </c>
      <c r="P39" s="80">
        <v>62730901.950000003</v>
      </c>
      <c r="Q39" s="80">
        <f t="shared" si="0"/>
        <v>199684892.37</v>
      </c>
    </row>
    <row r="40" spans="1:17" x14ac:dyDescent="0.25">
      <c r="B40" s="87" t="s">
        <v>52</v>
      </c>
      <c r="C40" s="120">
        <v>1139606441</v>
      </c>
      <c r="D40" s="120">
        <v>1442364035.1800001</v>
      </c>
      <c r="E40" s="80">
        <v>48493115</v>
      </c>
      <c r="F40" s="80">
        <v>61746647.219999999</v>
      </c>
      <c r="G40" s="80">
        <v>63538112.220000006</v>
      </c>
      <c r="H40" s="80">
        <v>99432957.429999992</v>
      </c>
      <c r="I40" s="80">
        <v>65478219.109999999</v>
      </c>
      <c r="J40" s="80">
        <v>62164025.090000004</v>
      </c>
      <c r="K40" s="80">
        <v>111198642.63000001</v>
      </c>
      <c r="L40" s="80">
        <v>67155842.329999998</v>
      </c>
      <c r="M40" s="80">
        <v>47487407.880000003</v>
      </c>
      <c r="N40" s="80">
        <v>53129372.940000005</v>
      </c>
      <c r="O40" s="80">
        <v>84069188.790000007</v>
      </c>
      <c r="P40" s="80">
        <v>170663009.77000001</v>
      </c>
      <c r="Q40" s="80">
        <f t="shared" si="0"/>
        <v>934556540.41000009</v>
      </c>
    </row>
    <row r="41" spans="1:17" x14ac:dyDescent="0.25">
      <c r="B41" s="87" t="s">
        <v>53</v>
      </c>
      <c r="C41" s="120">
        <v>85852000</v>
      </c>
      <c r="D41" s="120">
        <v>85852000</v>
      </c>
      <c r="E41" s="80">
        <v>4160556.07</v>
      </c>
      <c r="F41" s="80">
        <v>0</v>
      </c>
      <c r="G41" s="80">
        <v>3005670.55</v>
      </c>
      <c r="H41" s="80">
        <v>0</v>
      </c>
      <c r="I41" s="80">
        <v>0</v>
      </c>
      <c r="J41" s="80">
        <v>0</v>
      </c>
      <c r="K41" s="80">
        <v>0</v>
      </c>
      <c r="L41" s="80">
        <v>0</v>
      </c>
      <c r="M41" s="80">
        <v>0</v>
      </c>
      <c r="N41" s="80">
        <v>0</v>
      </c>
      <c r="O41" s="80">
        <v>0</v>
      </c>
      <c r="P41" s="80">
        <v>0</v>
      </c>
      <c r="Q41" s="80">
        <f t="shared" si="0"/>
        <v>7166226.6199999992</v>
      </c>
    </row>
    <row r="42" spans="1:17" x14ac:dyDescent="0.25">
      <c r="B42" s="87" t="s">
        <v>117</v>
      </c>
      <c r="C42" s="120">
        <v>153586101</v>
      </c>
      <c r="D42" s="120">
        <v>159612950.54999998</v>
      </c>
      <c r="E42" s="80">
        <v>8464046.9600000009</v>
      </c>
      <c r="F42" s="80">
        <v>11151799.109999999</v>
      </c>
      <c r="G42" s="80">
        <v>14932201.199999999</v>
      </c>
      <c r="H42" s="80">
        <v>9956764.1799999997</v>
      </c>
      <c r="I42" s="80">
        <v>11308039.01</v>
      </c>
      <c r="J42" s="80">
        <v>14321163.640000001</v>
      </c>
      <c r="K42" s="80">
        <v>13416929.559999999</v>
      </c>
      <c r="L42" s="80">
        <v>13714793.470000001</v>
      </c>
      <c r="M42" s="80">
        <v>10039942.1</v>
      </c>
      <c r="N42" s="80">
        <v>8560618.4299999997</v>
      </c>
      <c r="O42" s="80">
        <v>14569515.039999999</v>
      </c>
      <c r="P42" s="80">
        <v>16461957.640000001</v>
      </c>
      <c r="Q42" s="80">
        <f t="shared" si="0"/>
        <v>146897770.33999997</v>
      </c>
    </row>
    <row r="43" spans="1:17" x14ac:dyDescent="0.25">
      <c r="B43" s="87" t="s">
        <v>110</v>
      </c>
      <c r="C43" s="120">
        <v>4284798891</v>
      </c>
      <c r="D43" s="120">
        <v>4284798891</v>
      </c>
      <c r="E43" s="80">
        <v>0</v>
      </c>
      <c r="F43" s="80">
        <v>0</v>
      </c>
      <c r="G43" s="80">
        <v>0</v>
      </c>
      <c r="H43" s="80">
        <v>0</v>
      </c>
      <c r="I43" s="80">
        <v>0</v>
      </c>
      <c r="J43" s="80">
        <v>0</v>
      </c>
      <c r="K43" s="80">
        <v>0</v>
      </c>
      <c r="L43" s="80">
        <v>0</v>
      </c>
      <c r="M43" s="80">
        <v>0</v>
      </c>
      <c r="N43" s="80">
        <v>0</v>
      </c>
      <c r="O43" s="80">
        <v>0</v>
      </c>
      <c r="P43" s="80">
        <v>0</v>
      </c>
      <c r="Q43" s="80">
        <f t="shared" si="0"/>
        <v>0</v>
      </c>
    </row>
    <row r="44" spans="1:17" x14ac:dyDescent="0.25">
      <c r="B44" s="87" t="s">
        <v>118</v>
      </c>
      <c r="C44" s="120">
        <v>38590970</v>
      </c>
      <c r="D44" s="120">
        <v>38590970</v>
      </c>
      <c r="E44" s="80">
        <v>0</v>
      </c>
      <c r="F44" s="80">
        <v>0</v>
      </c>
      <c r="G44" s="80">
        <v>0</v>
      </c>
      <c r="H44" s="80">
        <v>0</v>
      </c>
      <c r="I44" s="80">
        <v>0</v>
      </c>
      <c r="J44" s="80">
        <v>0</v>
      </c>
      <c r="K44" s="80">
        <v>0</v>
      </c>
      <c r="L44" s="80">
        <v>0</v>
      </c>
      <c r="M44" s="80">
        <v>0</v>
      </c>
      <c r="N44" s="80">
        <v>0</v>
      </c>
      <c r="O44" s="80">
        <v>0</v>
      </c>
      <c r="P44" s="80">
        <v>0</v>
      </c>
      <c r="Q44" s="80">
        <f t="shared" si="0"/>
        <v>0</v>
      </c>
    </row>
    <row r="45" spans="1:17" x14ac:dyDescent="0.25">
      <c r="B45" s="87" t="s">
        <v>57</v>
      </c>
      <c r="C45" s="120">
        <v>6730389892</v>
      </c>
      <c r="D45" s="120">
        <v>6730389892</v>
      </c>
      <c r="E45" s="80">
        <v>231254897.81999999</v>
      </c>
      <c r="F45" s="80">
        <v>314331638.14999998</v>
      </c>
      <c r="G45" s="80">
        <v>286525959.41000003</v>
      </c>
      <c r="H45" s="80">
        <v>249501997.10000002</v>
      </c>
      <c r="I45" s="80">
        <v>266278382.66999999</v>
      </c>
      <c r="J45" s="80">
        <v>265991602.31999999</v>
      </c>
      <c r="K45" s="80">
        <v>241010118.78999999</v>
      </c>
      <c r="L45" s="80">
        <v>232125101.81999999</v>
      </c>
      <c r="M45" s="80">
        <v>254666921</v>
      </c>
      <c r="N45" s="80">
        <v>271254938.19999999</v>
      </c>
      <c r="O45" s="80">
        <v>263841090.03999999</v>
      </c>
      <c r="P45" s="80">
        <v>463813080.05000001</v>
      </c>
      <c r="Q45" s="80">
        <f t="shared" si="0"/>
        <v>3340595727.3699999</v>
      </c>
    </row>
    <row r="46" spans="1:17" x14ac:dyDescent="0.25">
      <c r="B46" s="87" t="s">
        <v>119</v>
      </c>
      <c r="C46" s="120">
        <v>8635141480</v>
      </c>
      <c r="D46" s="120">
        <v>8635141480</v>
      </c>
      <c r="E46" s="80">
        <v>0</v>
      </c>
      <c r="F46" s="80">
        <v>0</v>
      </c>
      <c r="G46" s="80">
        <v>0</v>
      </c>
      <c r="H46" s="80">
        <v>0</v>
      </c>
      <c r="I46" s="80">
        <v>0</v>
      </c>
      <c r="J46" s="80">
        <v>0</v>
      </c>
      <c r="K46" s="80">
        <v>0</v>
      </c>
      <c r="L46" s="80">
        <v>0</v>
      </c>
      <c r="M46" s="80">
        <v>0</v>
      </c>
      <c r="N46" s="80">
        <v>0</v>
      </c>
      <c r="O46" s="80">
        <v>0</v>
      </c>
      <c r="P46" s="80">
        <v>0</v>
      </c>
      <c r="Q46" s="80">
        <f t="shared" si="0"/>
        <v>0</v>
      </c>
    </row>
    <row r="47" spans="1:17" x14ac:dyDescent="0.25">
      <c r="B47" s="87" t="s">
        <v>120</v>
      </c>
      <c r="C47" s="120">
        <v>264239385</v>
      </c>
      <c r="D47" s="120">
        <v>272648132.86000001</v>
      </c>
      <c r="E47" s="80">
        <v>16228179.050000001</v>
      </c>
      <c r="F47" s="80">
        <v>20013766.970000003</v>
      </c>
      <c r="G47" s="80">
        <v>17464502.789999999</v>
      </c>
      <c r="H47" s="80">
        <v>17668765.899999999</v>
      </c>
      <c r="I47" s="80">
        <v>16448959.15</v>
      </c>
      <c r="J47" s="80">
        <v>18701785.550000001</v>
      </c>
      <c r="K47" s="80">
        <v>27288114.400000002</v>
      </c>
      <c r="L47" s="80">
        <v>26029888.690000001</v>
      </c>
      <c r="M47" s="80">
        <v>17494183.100000001</v>
      </c>
      <c r="N47" s="80">
        <v>16340049.6</v>
      </c>
      <c r="O47" s="80">
        <v>18475423.600000001</v>
      </c>
      <c r="P47" s="80">
        <v>42364017.090000004</v>
      </c>
      <c r="Q47" s="80">
        <f t="shared" si="0"/>
        <v>254517635.89000002</v>
      </c>
    </row>
    <row r="48" spans="1:17" x14ac:dyDescent="0.25">
      <c r="B48" s="87" t="s">
        <v>121</v>
      </c>
      <c r="C48" s="120">
        <v>5234220000</v>
      </c>
      <c r="D48" s="120">
        <v>5234220000</v>
      </c>
      <c r="E48" s="80">
        <v>439285518.46999997</v>
      </c>
      <c r="F48" s="80">
        <v>259758605.13</v>
      </c>
      <c r="G48" s="80">
        <v>387302719.86000001</v>
      </c>
      <c r="H48" s="80">
        <v>279391127.60000002</v>
      </c>
      <c r="I48" s="80">
        <v>336676235.06999999</v>
      </c>
      <c r="J48" s="80">
        <v>225659037.83000001</v>
      </c>
      <c r="K48" s="80">
        <v>316984235.60000002</v>
      </c>
      <c r="L48" s="80">
        <v>217381496.19</v>
      </c>
      <c r="M48" s="80">
        <v>163130336.47</v>
      </c>
      <c r="N48" s="80">
        <v>325893900.27999997</v>
      </c>
      <c r="O48" s="80">
        <v>241949302.89000002</v>
      </c>
      <c r="P48" s="80">
        <v>435412275.08999997</v>
      </c>
      <c r="Q48" s="80">
        <f t="shared" si="0"/>
        <v>3628824790.48</v>
      </c>
    </row>
    <row r="49" spans="2:17" x14ac:dyDescent="0.25">
      <c r="B49" s="87" t="s">
        <v>61</v>
      </c>
      <c r="C49" s="120">
        <v>131379501</v>
      </c>
      <c r="D49" s="120">
        <v>148379501</v>
      </c>
      <c r="E49" s="80">
        <v>8354593</v>
      </c>
      <c r="F49" s="80">
        <v>9661270.1399999987</v>
      </c>
      <c r="G49" s="80">
        <v>9909566.5099999998</v>
      </c>
      <c r="H49" s="80">
        <v>9206589.2599999998</v>
      </c>
      <c r="I49" s="80">
        <v>9831187.2799999993</v>
      </c>
      <c r="J49" s="80">
        <v>9686691.4699999988</v>
      </c>
      <c r="K49" s="80">
        <v>9269239.1199999992</v>
      </c>
      <c r="L49" s="80">
        <v>8047055.4299999997</v>
      </c>
      <c r="M49" s="80">
        <v>5590256.9499999993</v>
      </c>
      <c r="N49" s="80">
        <v>8569634.0700000003</v>
      </c>
      <c r="O49" s="80">
        <v>17095858.43</v>
      </c>
      <c r="P49" s="80">
        <v>23064594.509999998</v>
      </c>
      <c r="Q49" s="80">
        <f t="shared" si="0"/>
        <v>128286536.16999999</v>
      </c>
    </row>
    <row r="50" spans="2:17" x14ac:dyDescent="0.25">
      <c r="B50" s="87" t="s">
        <v>81</v>
      </c>
      <c r="C50" s="120">
        <v>27622851</v>
      </c>
      <c r="D50" s="120">
        <v>27622851</v>
      </c>
      <c r="E50" s="80">
        <v>1426155.73</v>
      </c>
      <c r="F50" s="80">
        <v>1491987.08</v>
      </c>
      <c r="G50" s="80">
        <v>1832892.06</v>
      </c>
      <c r="H50" s="80">
        <v>1412425.73</v>
      </c>
      <c r="I50" s="80">
        <v>1429585.73</v>
      </c>
      <c r="J50" s="80">
        <v>2653755.42</v>
      </c>
      <c r="K50" s="80">
        <v>2752057.88</v>
      </c>
      <c r="L50" s="80">
        <v>873777.89</v>
      </c>
      <c r="M50" s="80">
        <v>0</v>
      </c>
      <c r="N50" s="80">
        <v>0</v>
      </c>
      <c r="O50" s="80">
        <v>0</v>
      </c>
      <c r="P50" s="80">
        <v>0</v>
      </c>
      <c r="Q50" s="80">
        <f t="shared" si="0"/>
        <v>13872637.52</v>
      </c>
    </row>
    <row r="51" spans="2:17" x14ac:dyDescent="0.25">
      <c r="B51" s="87" t="s">
        <v>122</v>
      </c>
      <c r="C51" s="120">
        <v>70081379</v>
      </c>
      <c r="D51" s="120">
        <v>70081379</v>
      </c>
      <c r="E51" s="80">
        <v>3216933.94</v>
      </c>
      <c r="F51" s="80">
        <v>4101126.79</v>
      </c>
      <c r="G51" s="80">
        <v>3689910.0999999996</v>
      </c>
      <c r="H51" s="80">
        <v>5575776.8300000001</v>
      </c>
      <c r="I51" s="80">
        <v>3952373.42</v>
      </c>
      <c r="J51" s="80">
        <v>4692203.92</v>
      </c>
      <c r="K51" s="80">
        <v>5411823.0600000005</v>
      </c>
      <c r="L51" s="80">
        <v>6797091.96</v>
      </c>
      <c r="M51" s="80">
        <v>4680368.88</v>
      </c>
      <c r="N51" s="80">
        <v>4649826.2300000004</v>
      </c>
      <c r="O51" s="80">
        <v>6229561.8799999999</v>
      </c>
      <c r="P51" s="80">
        <v>8256743.2800000003</v>
      </c>
      <c r="Q51" s="80">
        <f t="shared" si="0"/>
        <v>61253740.290000014</v>
      </c>
    </row>
    <row r="52" spans="2:17" x14ac:dyDescent="0.25">
      <c r="B52" s="87" t="s">
        <v>63</v>
      </c>
      <c r="C52" s="120">
        <v>165632911</v>
      </c>
      <c r="D52" s="120">
        <v>197688644</v>
      </c>
      <c r="E52" s="80">
        <v>9013142.4900000002</v>
      </c>
      <c r="F52" s="80">
        <v>11076392.84</v>
      </c>
      <c r="G52" s="80">
        <v>9944692.0200000014</v>
      </c>
      <c r="H52" s="80">
        <v>12078002.27</v>
      </c>
      <c r="I52" s="80">
        <v>10812547.09</v>
      </c>
      <c r="J52" s="80">
        <v>12603352.129999999</v>
      </c>
      <c r="K52" s="80">
        <v>18609817.789999999</v>
      </c>
      <c r="L52" s="80">
        <v>10937624.15</v>
      </c>
      <c r="M52" s="80">
        <v>9085640.8599999994</v>
      </c>
      <c r="N52" s="80">
        <v>10523884.290000001</v>
      </c>
      <c r="O52" s="80">
        <v>19659738.27</v>
      </c>
      <c r="P52" s="80">
        <v>21904340.190000001</v>
      </c>
      <c r="Q52" s="80">
        <f t="shared" si="0"/>
        <v>156249174.39000002</v>
      </c>
    </row>
    <row r="53" spans="2:17" x14ac:dyDescent="0.25">
      <c r="B53" s="87" t="s">
        <v>123</v>
      </c>
      <c r="C53" s="120">
        <v>551669483</v>
      </c>
      <c r="D53" s="120">
        <v>601154182.17999995</v>
      </c>
      <c r="E53" s="80">
        <v>32053654.039999999</v>
      </c>
      <c r="F53" s="80">
        <v>34534070.789999999</v>
      </c>
      <c r="G53" s="80">
        <v>58835745.729999997</v>
      </c>
      <c r="H53" s="80">
        <v>41306631.479999997</v>
      </c>
      <c r="I53" s="80">
        <v>30636129.140000001</v>
      </c>
      <c r="J53" s="80">
        <v>41929468.920000002</v>
      </c>
      <c r="K53" s="80">
        <v>31031477.5</v>
      </c>
      <c r="L53" s="80">
        <v>38739297.399999999</v>
      </c>
      <c r="M53" s="80">
        <v>38865734.229999997</v>
      </c>
      <c r="N53" s="80">
        <v>58316365.68</v>
      </c>
      <c r="O53" s="80">
        <v>43077147.859999999</v>
      </c>
      <c r="P53" s="80">
        <v>99805113.960000008</v>
      </c>
      <c r="Q53" s="80">
        <f t="shared" si="0"/>
        <v>549130836.73000002</v>
      </c>
    </row>
    <row r="54" spans="2:17" x14ac:dyDescent="0.25">
      <c r="B54" s="87" t="s">
        <v>111</v>
      </c>
      <c r="C54" s="120">
        <v>276231915</v>
      </c>
      <c r="D54" s="120">
        <v>321572176.68000007</v>
      </c>
      <c r="E54" s="80">
        <v>12138700.25</v>
      </c>
      <c r="F54" s="80">
        <v>13480935.08</v>
      </c>
      <c r="G54" s="80">
        <v>20124515.219999999</v>
      </c>
      <c r="H54" s="80">
        <v>13702870.359999999</v>
      </c>
      <c r="I54" s="80">
        <v>16010613.5</v>
      </c>
      <c r="J54" s="80">
        <v>17135012.73</v>
      </c>
      <c r="K54" s="80">
        <v>26162111.340000004</v>
      </c>
      <c r="L54" s="80">
        <v>15675812.07</v>
      </c>
      <c r="M54" s="80">
        <v>12219763.67</v>
      </c>
      <c r="N54" s="80">
        <v>14955015.83</v>
      </c>
      <c r="O54" s="80">
        <v>24997274.510000002</v>
      </c>
      <c r="P54" s="80">
        <v>25491439.740000002</v>
      </c>
      <c r="Q54" s="80">
        <f t="shared" si="0"/>
        <v>212094064.30000001</v>
      </c>
    </row>
    <row r="55" spans="2:17" x14ac:dyDescent="0.25">
      <c r="B55" s="87" t="s">
        <v>112</v>
      </c>
      <c r="C55" s="120">
        <v>135648963</v>
      </c>
      <c r="D55" s="120">
        <v>135648963</v>
      </c>
      <c r="E55" s="80">
        <v>5290204.8100000005</v>
      </c>
      <c r="F55" s="80">
        <v>10901270.65</v>
      </c>
      <c r="G55" s="80">
        <v>10740935.619999999</v>
      </c>
      <c r="H55" s="80">
        <v>7653358.0599999996</v>
      </c>
      <c r="I55" s="80">
        <v>8922512.3399999999</v>
      </c>
      <c r="J55" s="80">
        <v>8186143.0899999999</v>
      </c>
      <c r="K55" s="80">
        <v>8523006.1400000006</v>
      </c>
      <c r="L55" s="80">
        <v>10888549.35</v>
      </c>
      <c r="M55" s="80">
        <v>6511643.8099999996</v>
      </c>
      <c r="N55" s="80">
        <v>10281487.98</v>
      </c>
      <c r="O55" s="80">
        <v>13255642.689999999</v>
      </c>
      <c r="P55" s="80">
        <v>25166229.189999998</v>
      </c>
      <c r="Q55" s="80">
        <f t="shared" si="0"/>
        <v>126320983.73</v>
      </c>
    </row>
    <row r="56" spans="2:17" x14ac:dyDescent="0.25">
      <c r="B56" s="87" t="s">
        <v>67</v>
      </c>
      <c r="C56" s="120">
        <v>269000000</v>
      </c>
      <c r="D56" s="120">
        <v>279331107</v>
      </c>
      <c r="E56" s="80">
        <v>16255067.26</v>
      </c>
      <c r="F56" s="80">
        <v>16806776.719999999</v>
      </c>
      <c r="G56" s="80">
        <v>15549683.99</v>
      </c>
      <c r="H56" s="80">
        <v>17040565.989999998</v>
      </c>
      <c r="I56" s="80">
        <v>17171054.390000001</v>
      </c>
      <c r="J56" s="80">
        <v>17607191.450000003</v>
      </c>
      <c r="K56" s="80">
        <v>21245994.59</v>
      </c>
      <c r="L56" s="80">
        <v>16258392.109999999</v>
      </c>
      <c r="M56" s="80">
        <v>15884037.280000001</v>
      </c>
      <c r="N56" s="80">
        <v>14312776.129999999</v>
      </c>
      <c r="O56" s="80">
        <v>14109506.92</v>
      </c>
      <c r="P56" s="80">
        <v>50942012.519999996</v>
      </c>
      <c r="Q56" s="80">
        <f t="shared" si="0"/>
        <v>233183059.34999996</v>
      </c>
    </row>
    <row r="57" spans="2:17" x14ac:dyDescent="0.25">
      <c r="B57" s="87" t="s">
        <v>124</v>
      </c>
      <c r="C57" s="120">
        <v>89127410</v>
      </c>
      <c r="D57" s="120">
        <v>93115984.079999998</v>
      </c>
      <c r="E57" s="80">
        <v>4518665.25</v>
      </c>
      <c r="F57" s="80">
        <v>7613733.7999999998</v>
      </c>
      <c r="G57" s="80">
        <v>5270372.0599999996</v>
      </c>
      <c r="H57" s="80">
        <v>8713588.4399999995</v>
      </c>
      <c r="I57" s="80">
        <v>6490508.8700000001</v>
      </c>
      <c r="J57" s="80">
        <v>6981549.1900000004</v>
      </c>
      <c r="K57" s="80">
        <v>8678194.1900000013</v>
      </c>
      <c r="L57" s="80">
        <v>7144352.4400000004</v>
      </c>
      <c r="M57" s="80">
        <v>4453256.99</v>
      </c>
      <c r="N57" s="80">
        <v>6996095.7999999998</v>
      </c>
      <c r="O57" s="80">
        <v>9025017.9800000004</v>
      </c>
      <c r="P57" s="80">
        <v>10204759.74</v>
      </c>
      <c r="Q57" s="80">
        <f t="shared" si="0"/>
        <v>86090094.749999985</v>
      </c>
    </row>
    <row r="58" spans="2:17" x14ac:dyDescent="0.25">
      <c r="B58" s="87" t="s">
        <v>77</v>
      </c>
      <c r="C58" s="120">
        <v>188156416</v>
      </c>
      <c r="D58" s="120">
        <v>217656416</v>
      </c>
      <c r="E58" s="80">
        <v>0</v>
      </c>
      <c r="F58" s="80">
        <v>0</v>
      </c>
      <c r="G58" s="80">
        <v>0</v>
      </c>
      <c r="H58" s="80">
        <v>0</v>
      </c>
      <c r="I58" s="80">
        <v>0</v>
      </c>
      <c r="J58" s="80">
        <v>0</v>
      </c>
      <c r="K58" s="80">
        <v>0</v>
      </c>
      <c r="L58" s="80">
        <v>0</v>
      </c>
      <c r="M58" s="80">
        <v>0</v>
      </c>
      <c r="N58" s="80">
        <v>0</v>
      </c>
      <c r="O58" s="80">
        <v>0</v>
      </c>
      <c r="P58" s="80">
        <v>0</v>
      </c>
      <c r="Q58" s="80">
        <f t="shared" si="0"/>
        <v>0</v>
      </c>
    </row>
    <row r="59" spans="2:17" x14ac:dyDescent="0.25">
      <c r="B59" s="87" t="s">
        <v>82</v>
      </c>
      <c r="C59" s="120">
        <v>269237612</v>
      </c>
      <c r="D59" s="120">
        <v>269237612</v>
      </c>
      <c r="E59" s="80">
        <v>11556604.33</v>
      </c>
      <c r="F59" s="80">
        <v>14115496.220000001</v>
      </c>
      <c r="G59" s="80">
        <v>13792231.98</v>
      </c>
      <c r="H59" s="80">
        <v>14372146.489999998</v>
      </c>
      <c r="I59" s="80">
        <v>12504792.449999999</v>
      </c>
      <c r="J59" s="80">
        <v>12062975.99</v>
      </c>
      <c r="K59" s="80">
        <v>12770372.529999999</v>
      </c>
      <c r="L59" s="80">
        <v>12492215.630000001</v>
      </c>
      <c r="M59" s="80">
        <v>9051785.9100000001</v>
      </c>
      <c r="N59" s="80">
        <v>11119872.07</v>
      </c>
      <c r="O59" s="80">
        <v>15623666.92</v>
      </c>
      <c r="P59" s="80">
        <v>57817679.82</v>
      </c>
      <c r="Q59" s="80">
        <f t="shared" si="0"/>
        <v>197279840.33999997</v>
      </c>
    </row>
    <row r="60" spans="2:17" x14ac:dyDescent="0.25">
      <c r="B60" s="87" t="s">
        <v>83</v>
      </c>
      <c r="C60" s="120">
        <v>221263999</v>
      </c>
      <c r="D60" s="120">
        <v>277141098.32000005</v>
      </c>
      <c r="E60" s="80">
        <v>6161539.5499999998</v>
      </c>
      <c r="F60" s="80">
        <v>46625270.269999996</v>
      </c>
      <c r="G60" s="80">
        <v>22841657.240000002</v>
      </c>
      <c r="H60" s="80">
        <v>14872189.689999999</v>
      </c>
      <c r="I60" s="80">
        <v>17565571.670000002</v>
      </c>
      <c r="J60" s="80">
        <v>9764182.0800000001</v>
      </c>
      <c r="K60" s="80">
        <v>16462338.940000001</v>
      </c>
      <c r="L60" s="80">
        <v>12582483.370000001</v>
      </c>
      <c r="M60" s="80">
        <v>12004616.949999999</v>
      </c>
      <c r="N60" s="80">
        <v>12907760.939999999</v>
      </c>
      <c r="O60" s="80">
        <v>13233791.32</v>
      </c>
      <c r="P60" s="80">
        <v>26468685.299999997</v>
      </c>
      <c r="Q60" s="80">
        <f t="shared" si="0"/>
        <v>211490087.31999999</v>
      </c>
    </row>
    <row r="61" spans="2:17" x14ac:dyDescent="0.25">
      <c r="B61" s="87" t="s">
        <v>84</v>
      </c>
      <c r="C61" s="120">
        <v>68021984</v>
      </c>
      <c r="D61" s="120">
        <v>79562549</v>
      </c>
      <c r="E61" s="80">
        <v>2826650.05</v>
      </c>
      <c r="F61" s="80">
        <v>3814927.01</v>
      </c>
      <c r="G61" s="80">
        <v>3635969.05</v>
      </c>
      <c r="H61" s="80">
        <v>3461803.04</v>
      </c>
      <c r="I61" s="80">
        <v>3944625.6100000003</v>
      </c>
      <c r="J61" s="80">
        <v>3999990.38</v>
      </c>
      <c r="K61" s="80">
        <v>5149178.8099999996</v>
      </c>
      <c r="L61" s="80">
        <v>4332791.03</v>
      </c>
      <c r="M61" s="80">
        <v>2888796.22</v>
      </c>
      <c r="N61" s="80">
        <v>3153446.17</v>
      </c>
      <c r="O61" s="80">
        <v>4536008.74</v>
      </c>
      <c r="P61" s="80">
        <v>13415514.18</v>
      </c>
      <c r="Q61" s="80">
        <f t="shared" si="0"/>
        <v>55159700.289999999</v>
      </c>
    </row>
    <row r="62" spans="2:17" x14ac:dyDescent="0.25">
      <c r="B62" s="87" t="s">
        <v>96</v>
      </c>
      <c r="C62" s="120">
        <v>12104000</v>
      </c>
      <c r="D62" s="120">
        <v>17865857.870000001</v>
      </c>
      <c r="E62" s="80">
        <v>836755.25</v>
      </c>
      <c r="F62" s="80">
        <v>979454.25</v>
      </c>
      <c r="G62" s="80">
        <v>832141.92</v>
      </c>
      <c r="H62" s="80">
        <v>827847.19</v>
      </c>
      <c r="I62" s="80">
        <v>839042.05</v>
      </c>
      <c r="J62" s="80">
        <v>827064.45</v>
      </c>
      <c r="K62" s="80">
        <v>1149451.69</v>
      </c>
      <c r="L62" s="80">
        <v>828277.83</v>
      </c>
      <c r="M62" s="80">
        <v>891763.48</v>
      </c>
      <c r="N62" s="80">
        <v>790387.88</v>
      </c>
      <c r="O62" s="80">
        <v>1656131.08</v>
      </c>
      <c r="P62" s="80">
        <v>3207089.5100000002</v>
      </c>
      <c r="Q62" s="80">
        <f t="shared" si="0"/>
        <v>13665406.580000002</v>
      </c>
    </row>
    <row r="63" spans="2:17" x14ac:dyDescent="0.25">
      <c r="B63" s="87" t="s">
        <v>125</v>
      </c>
      <c r="C63" s="120">
        <v>55500000</v>
      </c>
      <c r="D63" s="120">
        <v>56101538.630000003</v>
      </c>
      <c r="E63" s="80">
        <v>3791559.74</v>
      </c>
      <c r="F63" s="80">
        <v>3524145.72</v>
      </c>
      <c r="G63" s="80">
        <v>3482530.63</v>
      </c>
      <c r="H63" s="80">
        <v>3844877.62</v>
      </c>
      <c r="I63" s="80">
        <v>3320994.17</v>
      </c>
      <c r="J63" s="80">
        <v>4169476.49</v>
      </c>
      <c r="K63" s="80">
        <v>4744842.58</v>
      </c>
      <c r="L63" s="80">
        <v>3782795.2600000002</v>
      </c>
      <c r="M63" s="80">
        <v>3380207.83</v>
      </c>
      <c r="N63" s="80">
        <v>4174717.5</v>
      </c>
      <c r="O63" s="80">
        <v>3711483.59</v>
      </c>
      <c r="P63" s="80">
        <v>11912605.540000001</v>
      </c>
      <c r="Q63" s="80">
        <f t="shared" si="0"/>
        <v>53840236.670000009</v>
      </c>
    </row>
    <row r="64" spans="2:17" x14ac:dyDescent="0.25">
      <c r="B64" s="87" t="s">
        <v>126</v>
      </c>
      <c r="C64" s="120">
        <v>50411039495</v>
      </c>
      <c r="D64" s="120">
        <v>64442856211.570007</v>
      </c>
      <c r="E64" s="80">
        <v>3102855898.71</v>
      </c>
      <c r="F64" s="80">
        <v>3114110408.6099997</v>
      </c>
      <c r="G64" s="80">
        <v>3525065080.1000004</v>
      </c>
      <c r="H64" s="80">
        <v>3422282704.1599998</v>
      </c>
      <c r="I64" s="80">
        <v>3651291050.0100002</v>
      </c>
      <c r="J64" s="80">
        <v>4116879176.27</v>
      </c>
      <c r="K64" s="80">
        <v>4481841023.8299999</v>
      </c>
      <c r="L64" s="80">
        <v>4255010141.9200001</v>
      </c>
      <c r="M64" s="80">
        <v>4303801403.3299999</v>
      </c>
      <c r="N64" s="80">
        <v>4877929076.0799999</v>
      </c>
      <c r="O64" s="80">
        <v>4632695389.3700008</v>
      </c>
      <c r="P64" s="80">
        <v>8303893549.7600002</v>
      </c>
      <c r="Q64" s="80">
        <f t="shared" si="0"/>
        <v>51787654902.150009</v>
      </c>
    </row>
    <row r="65" spans="2:17" x14ac:dyDescent="0.25">
      <c r="B65" s="87" t="s">
        <v>87</v>
      </c>
      <c r="C65" s="120">
        <v>70370476</v>
      </c>
      <c r="D65" s="120">
        <v>77113310.530000001</v>
      </c>
      <c r="E65" s="80">
        <v>3442711.35</v>
      </c>
      <c r="F65" s="80">
        <v>3986209.54</v>
      </c>
      <c r="G65" s="80">
        <v>4758446.34</v>
      </c>
      <c r="H65" s="80">
        <v>3762460.01</v>
      </c>
      <c r="I65" s="80">
        <v>4194873.37</v>
      </c>
      <c r="J65" s="80">
        <v>4165449.57</v>
      </c>
      <c r="K65" s="80">
        <v>8164679.79</v>
      </c>
      <c r="L65" s="80">
        <v>3544590.99</v>
      </c>
      <c r="M65" s="80">
        <v>4845344.0199999996</v>
      </c>
      <c r="N65" s="80">
        <v>3840849.75</v>
      </c>
      <c r="O65" s="80">
        <v>5264094</v>
      </c>
      <c r="P65" s="80">
        <v>10471763.5</v>
      </c>
      <c r="Q65" s="80">
        <f t="shared" si="0"/>
        <v>60441472.230000004</v>
      </c>
    </row>
    <row r="66" spans="2:17" x14ac:dyDescent="0.25">
      <c r="B66" s="87" t="s">
        <v>97</v>
      </c>
      <c r="C66" s="120">
        <v>1951118743</v>
      </c>
      <c r="D66" s="120">
        <v>2260570781.04</v>
      </c>
      <c r="E66" s="80">
        <v>43768512.969999999</v>
      </c>
      <c r="F66" s="80">
        <v>179908436.28999999</v>
      </c>
      <c r="G66" s="80">
        <v>113401064.41</v>
      </c>
      <c r="H66" s="80">
        <v>74861255.090000004</v>
      </c>
      <c r="I66" s="80">
        <v>123538548.09</v>
      </c>
      <c r="J66" s="80">
        <v>106370054.68000001</v>
      </c>
      <c r="K66" s="80">
        <v>114212057.15000001</v>
      </c>
      <c r="L66" s="80">
        <v>111539384.77999999</v>
      </c>
      <c r="M66" s="80">
        <v>40508547.18</v>
      </c>
      <c r="N66" s="80">
        <v>82488030.460000008</v>
      </c>
      <c r="O66" s="80">
        <v>112188846.15000001</v>
      </c>
      <c r="P66" s="80">
        <v>204082313.84</v>
      </c>
      <c r="Q66" s="80">
        <f t="shared" si="0"/>
        <v>1306867051.0899999</v>
      </c>
    </row>
    <row r="67" spans="2:17" x14ac:dyDescent="0.25">
      <c r="B67" s="87" t="s">
        <v>107</v>
      </c>
      <c r="C67" s="120">
        <v>237154333</v>
      </c>
      <c r="D67" s="120">
        <v>316892605.80000001</v>
      </c>
      <c r="E67" s="80">
        <v>6648070.3799999999</v>
      </c>
      <c r="F67" s="80">
        <v>25777491.310000002</v>
      </c>
      <c r="G67" s="80">
        <v>10928629.73</v>
      </c>
      <c r="H67" s="80">
        <v>10056738.09</v>
      </c>
      <c r="I67" s="80">
        <v>11937858.48</v>
      </c>
      <c r="J67" s="80">
        <v>9088060.4699999988</v>
      </c>
      <c r="K67" s="80">
        <v>8960768.6699999999</v>
      </c>
      <c r="L67" s="80">
        <v>8005253.1200000001</v>
      </c>
      <c r="M67" s="80">
        <v>7518618.1400000006</v>
      </c>
      <c r="N67" s="80">
        <v>9064906.9000000004</v>
      </c>
      <c r="O67" s="80">
        <v>28070351.979999997</v>
      </c>
      <c r="P67" s="80">
        <v>16276324.810000001</v>
      </c>
      <c r="Q67" s="80">
        <f t="shared" si="0"/>
        <v>152333072.08000001</v>
      </c>
    </row>
    <row r="68" spans="2:17" x14ac:dyDescent="0.25">
      <c r="B68" s="87" t="s">
        <v>127</v>
      </c>
      <c r="C68" s="120">
        <v>0</v>
      </c>
      <c r="D68" s="120">
        <v>196000000</v>
      </c>
      <c r="E68" s="80">
        <v>0</v>
      </c>
      <c r="F68" s="80">
        <v>0</v>
      </c>
      <c r="G68" s="80">
        <v>0</v>
      </c>
      <c r="H68" s="80">
        <v>0</v>
      </c>
      <c r="I68" s="80">
        <v>0</v>
      </c>
      <c r="J68" s="80">
        <v>0</v>
      </c>
      <c r="K68" s="80">
        <v>0</v>
      </c>
      <c r="L68" s="80">
        <v>0</v>
      </c>
      <c r="M68" s="80">
        <v>0</v>
      </c>
      <c r="N68" s="80">
        <v>8628292.2599999998</v>
      </c>
      <c r="O68" s="80">
        <v>8836927.620000001</v>
      </c>
      <c r="P68" s="80">
        <v>10531513.18</v>
      </c>
      <c r="Q68" s="80">
        <f t="shared" si="0"/>
        <v>27996733.060000002</v>
      </c>
    </row>
    <row r="69" spans="2:17" x14ac:dyDescent="0.25">
      <c r="B69" s="94" t="s">
        <v>128</v>
      </c>
      <c r="C69" s="121">
        <v>117433563421</v>
      </c>
      <c r="D69" s="129">
        <v>135429250853.63</v>
      </c>
      <c r="E69" s="81">
        <f>SUM(E10:E68)</f>
        <v>4657251023.420001</v>
      </c>
      <c r="F69" s="81">
        <f t="shared" ref="F69:M69" si="1">SUM(F10:F68)</f>
        <v>4847236111.8099995</v>
      </c>
      <c r="G69" s="81">
        <f t="shared" si="1"/>
        <v>5350109174.5299997</v>
      </c>
      <c r="H69" s="81">
        <f t="shared" si="1"/>
        <v>5598043264.9200001</v>
      </c>
      <c r="I69" s="81">
        <f t="shared" si="1"/>
        <v>5512078207.1999998</v>
      </c>
      <c r="J69" s="81">
        <f t="shared" si="1"/>
        <v>6567634755.8499994</v>
      </c>
      <c r="K69" s="81">
        <f t="shared" si="1"/>
        <v>7400859190.999999</v>
      </c>
      <c r="L69" s="81">
        <f t="shared" si="1"/>
        <v>5846367089.6800003</v>
      </c>
      <c r="M69" s="81">
        <f t="shared" si="1"/>
        <v>5832176857.1500006</v>
      </c>
      <c r="N69" s="81">
        <f>SUM(N10:N68)</f>
        <v>6664582291.5699997</v>
      </c>
      <c r="O69" s="81">
        <f t="shared" ref="O69" si="2">SUM(O10:O68)</f>
        <v>6498185324.9499998</v>
      </c>
      <c r="P69" s="81">
        <f>SUM(P10:P68)</f>
        <v>12406970223.640001</v>
      </c>
      <c r="Q69" s="81">
        <f>SUM(Q10:Q68)</f>
        <v>77181493515.720001</v>
      </c>
    </row>
    <row r="70" spans="2:17" x14ac:dyDescent="0.25">
      <c r="C70" s="44"/>
      <c r="D70" s="44"/>
      <c r="E70" s="82"/>
      <c r="F70" s="82"/>
      <c r="G70" s="82"/>
      <c r="H70" s="82"/>
      <c r="I70" s="82"/>
      <c r="J70" s="82"/>
      <c r="K70" s="82"/>
      <c r="L70" s="82"/>
      <c r="M70" s="82"/>
      <c r="N70" s="82"/>
      <c r="O70" s="82"/>
      <c r="P70" s="82"/>
      <c r="Q70" s="82"/>
    </row>
    <row r="71" spans="2:17" ht="17.25" x14ac:dyDescent="0.25">
      <c r="B71" s="94"/>
      <c r="C71" s="49"/>
      <c r="D71" s="30"/>
      <c r="E71" s="16" t="s">
        <v>10</v>
      </c>
      <c r="F71" s="16" t="s">
        <v>11</v>
      </c>
      <c r="G71" s="16" t="s">
        <v>12</v>
      </c>
      <c r="H71" s="16" t="s">
        <v>13</v>
      </c>
      <c r="I71" s="16" t="s">
        <v>14</v>
      </c>
      <c r="J71" s="16" t="s">
        <v>15</v>
      </c>
      <c r="K71" s="16" t="s">
        <v>16</v>
      </c>
      <c r="L71" s="16" t="s">
        <v>17</v>
      </c>
      <c r="M71" s="16" t="s">
        <v>18</v>
      </c>
      <c r="N71" s="16" t="s">
        <v>19</v>
      </c>
      <c r="O71" s="16" t="s">
        <v>20</v>
      </c>
      <c r="P71" s="16" t="s">
        <v>21</v>
      </c>
      <c r="Q71" s="83" t="s">
        <v>22</v>
      </c>
    </row>
    <row r="72" spans="2:17" s="63" customFormat="1" x14ac:dyDescent="0.25">
      <c r="B72" s="72" t="s">
        <v>105</v>
      </c>
      <c r="C72" s="80">
        <v>12000000</v>
      </c>
      <c r="D72" s="80">
        <v>12000000</v>
      </c>
      <c r="E72" s="80">
        <v>0</v>
      </c>
      <c r="F72" s="80">
        <v>0</v>
      </c>
      <c r="G72" s="80">
        <v>0</v>
      </c>
      <c r="H72" s="80">
        <v>0</v>
      </c>
      <c r="I72" s="80">
        <v>0</v>
      </c>
      <c r="J72" s="80">
        <v>0</v>
      </c>
      <c r="K72" s="80">
        <v>0</v>
      </c>
      <c r="L72" s="80">
        <v>0</v>
      </c>
      <c r="M72" s="80">
        <v>0</v>
      </c>
      <c r="N72" s="80">
        <v>0</v>
      </c>
      <c r="O72" s="80">
        <v>0</v>
      </c>
      <c r="P72" s="80">
        <v>0</v>
      </c>
      <c r="Q72" s="80">
        <f t="shared" ref="Q72:Q89" si="3">SUM(E72:P72)</f>
        <v>0</v>
      </c>
    </row>
    <row r="73" spans="2:17" s="63" customFormat="1" x14ac:dyDescent="0.25">
      <c r="B73" s="72" t="s">
        <v>27</v>
      </c>
      <c r="C73" s="80">
        <v>0</v>
      </c>
      <c r="D73" s="80">
        <v>329928</v>
      </c>
      <c r="E73" s="80">
        <v>0</v>
      </c>
      <c r="F73" s="80">
        <v>0</v>
      </c>
      <c r="G73" s="80">
        <v>0</v>
      </c>
      <c r="H73" s="80">
        <v>0</v>
      </c>
      <c r="I73" s="80">
        <v>0</v>
      </c>
      <c r="J73" s="80">
        <v>0</v>
      </c>
      <c r="K73" s="80">
        <v>0</v>
      </c>
      <c r="L73" s="80">
        <v>0</v>
      </c>
      <c r="M73" s="80">
        <v>0</v>
      </c>
      <c r="N73" s="80">
        <v>329928</v>
      </c>
      <c r="O73" s="80">
        <v>0</v>
      </c>
      <c r="P73" s="80">
        <v>0</v>
      </c>
      <c r="Q73" s="80">
        <f t="shared" si="3"/>
        <v>329928</v>
      </c>
    </row>
    <row r="74" spans="2:17" s="63" customFormat="1" x14ac:dyDescent="0.25">
      <c r="B74" s="72" t="s">
        <v>28</v>
      </c>
      <c r="C74" s="80">
        <v>0</v>
      </c>
      <c r="D74" s="80">
        <v>2398899</v>
      </c>
      <c r="E74" s="80">
        <v>0</v>
      </c>
      <c r="F74" s="80">
        <v>0</v>
      </c>
      <c r="G74" s="80">
        <v>0</v>
      </c>
      <c r="H74" s="80">
        <v>0</v>
      </c>
      <c r="I74" s="80">
        <v>0</v>
      </c>
      <c r="J74" s="80">
        <v>455400</v>
      </c>
      <c r="K74" s="80">
        <v>0</v>
      </c>
      <c r="L74" s="80">
        <v>0</v>
      </c>
      <c r="M74" s="80">
        <v>0</v>
      </c>
      <c r="N74" s="80">
        <v>0</v>
      </c>
      <c r="O74" s="80">
        <v>0</v>
      </c>
      <c r="P74" s="80">
        <v>0</v>
      </c>
      <c r="Q74" s="80">
        <f t="shared" si="3"/>
        <v>455400</v>
      </c>
    </row>
    <row r="75" spans="2:17" s="63" customFormat="1" x14ac:dyDescent="0.25">
      <c r="B75" s="72" t="s">
        <v>33</v>
      </c>
      <c r="C75" s="80">
        <v>0</v>
      </c>
      <c r="D75" s="80">
        <v>250000</v>
      </c>
      <c r="E75" s="80">
        <v>0</v>
      </c>
      <c r="F75" s="80">
        <v>0</v>
      </c>
      <c r="G75" s="80">
        <v>104662.81</v>
      </c>
      <c r="H75" s="80">
        <v>0</v>
      </c>
      <c r="I75" s="80">
        <v>0</v>
      </c>
      <c r="J75" s="80">
        <v>0</v>
      </c>
      <c r="K75" s="80">
        <v>0</v>
      </c>
      <c r="L75" s="80">
        <v>0</v>
      </c>
      <c r="M75" s="80">
        <v>0</v>
      </c>
      <c r="N75" s="80">
        <v>0</v>
      </c>
      <c r="O75" s="80">
        <v>0</v>
      </c>
      <c r="P75" s="80">
        <v>0</v>
      </c>
      <c r="Q75" s="80">
        <f t="shared" si="3"/>
        <v>104662.81</v>
      </c>
    </row>
    <row r="76" spans="2:17" s="63" customFormat="1" x14ac:dyDescent="0.25">
      <c r="B76" s="72" t="s">
        <v>34</v>
      </c>
      <c r="C76" s="80">
        <v>10000000</v>
      </c>
      <c r="D76" s="80">
        <v>10000000</v>
      </c>
      <c r="E76" s="80">
        <v>0</v>
      </c>
      <c r="F76" s="80">
        <v>0</v>
      </c>
      <c r="G76" s="80">
        <v>0</v>
      </c>
      <c r="H76" s="80">
        <v>0</v>
      </c>
      <c r="I76" s="80">
        <v>0</v>
      </c>
      <c r="J76" s="80">
        <v>0</v>
      </c>
      <c r="K76" s="80">
        <v>0</v>
      </c>
      <c r="L76" s="80">
        <v>0</v>
      </c>
      <c r="M76" s="80">
        <v>0</v>
      </c>
      <c r="N76" s="80">
        <v>0</v>
      </c>
      <c r="O76" s="80">
        <v>0</v>
      </c>
      <c r="P76" s="80">
        <v>0</v>
      </c>
      <c r="Q76" s="80">
        <f t="shared" si="3"/>
        <v>0</v>
      </c>
    </row>
    <row r="77" spans="2:17" s="63" customFormat="1" x14ac:dyDescent="0.25">
      <c r="B77" s="72" t="s">
        <v>36</v>
      </c>
      <c r="C77" s="80">
        <v>83204420</v>
      </c>
      <c r="D77" s="80">
        <v>83204420</v>
      </c>
      <c r="E77" s="80">
        <v>0</v>
      </c>
      <c r="F77" s="80">
        <v>0</v>
      </c>
      <c r="G77" s="80">
        <v>0</v>
      </c>
      <c r="H77" s="80">
        <v>0</v>
      </c>
      <c r="I77" s="80">
        <v>0</v>
      </c>
      <c r="J77" s="80">
        <v>0</v>
      </c>
      <c r="K77" s="80">
        <v>0</v>
      </c>
      <c r="L77" s="80">
        <v>0</v>
      </c>
      <c r="M77" s="80">
        <v>0</v>
      </c>
      <c r="N77" s="80">
        <v>0</v>
      </c>
      <c r="O77" s="80">
        <v>0</v>
      </c>
      <c r="P77" s="80">
        <v>0</v>
      </c>
      <c r="Q77" s="80">
        <f t="shared" si="3"/>
        <v>0</v>
      </c>
    </row>
    <row r="78" spans="2:17" s="63" customFormat="1" x14ac:dyDescent="0.25">
      <c r="B78" s="72" t="s">
        <v>41</v>
      </c>
      <c r="C78" s="80">
        <v>2000000</v>
      </c>
      <c r="D78" s="80">
        <v>2000000</v>
      </c>
      <c r="E78" s="80">
        <v>0</v>
      </c>
      <c r="F78" s="80">
        <v>0</v>
      </c>
      <c r="G78" s="80">
        <v>0</v>
      </c>
      <c r="H78" s="80">
        <v>0</v>
      </c>
      <c r="I78" s="80">
        <v>0</v>
      </c>
      <c r="J78" s="80">
        <v>0</v>
      </c>
      <c r="K78" s="80">
        <v>0</v>
      </c>
      <c r="L78" s="80">
        <v>0</v>
      </c>
      <c r="M78" s="80">
        <v>0</v>
      </c>
      <c r="N78" s="80">
        <v>0</v>
      </c>
      <c r="O78" s="80">
        <v>0</v>
      </c>
      <c r="P78" s="80">
        <v>0</v>
      </c>
      <c r="Q78" s="80">
        <f t="shared" si="3"/>
        <v>0</v>
      </c>
    </row>
    <row r="79" spans="2:17" s="63" customFormat="1" x14ac:dyDescent="0.25">
      <c r="B79" s="72" t="s">
        <v>94</v>
      </c>
      <c r="C79" s="80">
        <v>0</v>
      </c>
      <c r="D79" s="80">
        <v>180000</v>
      </c>
      <c r="E79" s="80">
        <v>0</v>
      </c>
      <c r="F79" s="80">
        <v>0</v>
      </c>
      <c r="G79" s="80">
        <v>0</v>
      </c>
      <c r="H79" s="80">
        <v>0</v>
      </c>
      <c r="I79" s="80">
        <v>0</v>
      </c>
      <c r="J79" s="80">
        <v>0</v>
      </c>
      <c r="K79" s="80">
        <v>0</v>
      </c>
      <c r="L79" s="80">
        <v>0</v>
      </c>
      <c r="M79" s="80">
        <v>0</v>
      </c>
      <c r="N79" s="80">
        <v>0</v>
      </c>
      <c r="O79" s="80">
        <v>0</v>
      </c>
      <c r="P79" s="80">
        <v>0</v>
      </c>
      <c r="Q79" s="80">
        <f t="shared" si="3"/>
        <v>0</v>
      </c>
    </row>
    <row r="80" spans="2:17" s="63" customFormat="1" x14ac:dyDescent="0.25">
      <c r="B80" s="72" t="s">
        <v>106</v>
      </c>
      <c r="C80" s="80">
        <v>4482732</v>
      </c>
      <c r="D80" s="80">
        <v>9664367</v>
      </c>
      <c r="E80" s="80"/>
      <c r="F80" s="80">
        <v>747122</v>
      </c>
      <c r="G80" s="80">
        <v>373561</v>
      </c>
      <c r="H80" s="80">
        <v>373561</v>
      </c>
      <c r="I80" s="80">
        <v>373561</v>
      </c>
      <c r="J80" s="80">
        <v>373561</v>
      </c>
      <c r="K80" s="80">
        <v>2882218.14</v>
      </c>
      <c r="L80" s="80">
        <v>373561</v>
      </c>
      <c r="M80" s="80">
        <v>2327213.2200000002</v>
      </c>
      <c r="N80" s="80">
        <v>373561</v>
      </c>
      <c r="O80" s="80">
        <v>373561</v>
      </c>
      <c r="P80" s="80">
        <v>0</v>
      </c>
      <c r="Q80" s="80">
        <f t="shared" si="3"/>
        <v>8571480.3600000013</v>
      </c>
    </row>
    <row r="81" spans="2:17" s="63" customFormat="1" x14ac:dyDescent="0.25">
      <c r="B81" s="72" t="s">
        <v>95</v>
      </c>
      <c r="C81" s="80">
        <v>420000000</v>
      </c>
      <c r="D81" s="80">
        <v>420000000</v>
      </c>
      <c r="E81" s="80">
        <v>0</v>
      </c>
      <c r="F81" s="80">
        <v>0</v>
      </c>
      <c r="G81" s="80">
        <v>0</v>
      </c>
      <c r="H81" s="80">
        <v>0</v>
      </c>
      <c r="I81" s="80">
        <v>0</v>
      </c>
      <c r="J81" s="80">
        <v>0</v>
      </c>
      <c r="K81" s="80">
        <v>0</v>
      </c>
      <c r="L81" s="80">
        <v>0</v>
      </c>
      <c r="M81" s="80">
        <v>0</v>
      </c>
      <c r="N81" s="80">
        <v>0</v>
      </c>
      <c r="O81" s="80">
        <v>0</v>
      </c>
      <c r="P81" s="80">
        <v>0</v>
      </c>
      <c r="Q81" s="80">
        <f t="shared" si="3"/>
        <v>0</v>
      </c>
    </row>
    <row r="82" spans="2:17" s="63" customFormat="1" x14ac:dyDescent="0.25">
      <c r="B82" s="72" t="s">
        <v>48</v>
      </c>
      <c r="C82" s="80">
        <v>1000000000</v>
      </c>
      <c r="D82" s="80">
        <v>1000000000</v>
      </c>
      <c r="E82" s="80">
        <v>0</v>
      </c>
      <c r="F82" s="80">
        <v>0</v>
      </c>
      <c r="G82" s="80">
        <v>0</v>
      </c>
      <c r="H82" s="80">
        <v>0</v>
      </c>
      <c r="I82" s="80">
        <v>0</v>
      </c>
      <c r="J82" s="80">
        <v>0</v>
      </c>
      <c r="K82" s="80">
        <v>0</v>
      </c>
      <c r="L82" s="80">
        <v>0</v>
      </c>
      <c r="M82" s="80">
        <v>0</v>
      </c>
      <c r="N82" s="80">
        <v>0</v>
      </c>
      <c r="O82" s="80">
        <v>0</v>
      </c>
      <c r="P82" s="80">
        <v>0</v>
      </c>
      <c r="Q82" s="80">
        <f t="shared" si="3"/>
        <v>0</v>
      </c>
    </row>
    <row r="83" spans="2:17" s="63" customFormat="1" x14ac:dyDescent="0.25">
      <c r="B83" s="72" t="s">
        <v>51</v>
      </c>
      <c r="C83" s="80">
        <v>4000000</v>
      </c>
      <c r="D83" s="80">
        <v>4000000</v>
      </c>
      <c r="E83" s="80">
        <v>592590.35</v>
      </c>
      <c r="F83" s="80">
        <v>830115.36</v>
      </c>
      <c r="G83" s="80">
        <v>0</v>
      </c>
      <c r="H83" s="80"/>
      <c r="I83" s="80">
        <v>173600</v>
      </c>
      <c r="J83" s="80"/>
      <c r="K83" s="80"/>
      <c r="L83" s="80"/>
      <c r="M83" s="80"/>
      <c r="N83" s="80">
        <v>0</v>
      </c>
      <c r="O83" s="80">
        <v>0</v>
      </c>
      <c r="P83" s="80">
        <v>0</v>
      </c>
      <c r="Q83" s="80">
        <f t="shared" si="3"/>
        <v>1596305.71</v>
      </c>
    </row>
    <row r="84" spans="2:17" s="63" customFormat="1" x14ac:dyDescent="0.25">
      <c r="B84" s="72" t="s">
        <v>57</v>
      </c>
      <c r="C84" s="80">
        <v>55000000</v>
      </c>
      <c r="D84" s="80">
        <v>55000000</v>
      </c>
      <c r="E84" s="80">
        <v>0</v>
      </c>
      <c r="F84" s="80">
        <v>0</v>
      </c>
      <c r="G84" s="80">
        <v>0</v>
      </c>
      <c r="H84" s="80">
        <v>0</v>
      </c>
      <c r="I84" s="80">
        <v>0</v>
      </c>
      <c r="J84" s="80">
        <v>0</v>
      </c>
      <c r="K84" s="80">
        <v>0</v>
      </c>
      <c r="L84" s="80">
        <v>0</v>
      </c>
      <c r="M84" s="80">
        <v>0</v>
      </c>
      <c r="N84" s="80">
        <v>0</v>
      </c>
      <c r="O84" s="80">
        <v>0</v>
      </c>
      <c r="P84" s="80">
        <v>0</v>
      </c>
      <c r="Q84" s="80">
        <f t="shared" si="3"/>
        <v>0</v>
      </c>
    </row>
    <row r="85" spans="2:17" s="63" customFormat="1" x14ac:dyDescent="0.25">
      <c r="B85" s="72" t="s">
        <v>119</v>
      </c>
      <c r="C85" s="80">
        <v>1328308604</v>
      </c>
      <c r="D85" s="80">
        <v>1328308604</v>
      </c>
      <c r="E85" s="80">
        <v>0</v>
      </c>
      <c r="F85" s="80">
        <v>0</v>
      </c>
      <c r="G85" s="80">
        <v>0</v>
      </c>
      <c r="H85" s="80">
        <v>0</v>
      </c>
      <c r="I85" s="80">
        <v>0</v>
      </c>
      <c r="J85" s="80">
        <v>0</v>
      </c>
      <c r="K85" s="80">
        <v>0</v>
      </c>
      <c r="L85" s="80">
        <v>0</v>
      </c>
      <c r="M85" s="80">
        <v>0</v>
      </c>
      <c r="N85" s="80">
        <v>0</v>
      </c>
      <c r="O85" s="80">
        <v>0</v>
      </c>
      <c r="P85" s="80">
        <v>0</v>
      </c>
      <c r="Q85" s="80">
        <f t="shared" si="3"/>
        <v>0</v>
      </c>
    </row>
    <row r="86" spans="2:17" s="63" customFormat="1" x14ac:dyDescent="0.25">
      <c r="B86" s="72" t="s">
        <v>122</v>
      </c>
      <c r="C86" s="80">
        <v>0</v>
      </c>
      <c r="D86" s="80">
        <v>432253.36</v>
      </c>
      <c r="E86" s="80">
        <v>0</v>
      </c>
      <c r="F86" s="80">
        <v>0</v>
      </c>
      <c r="G86" s="80">
        <v>0</v>
      </c>
      <c r="H86" s="80">
        <v>0</v>
      </c>
      <c r="I86" s="80">
        <v>0</v>
      </c>
      <c r="J86" s="80">
        <v>0</v>
      </c>
      <c r="K86" s="80">
        <v>0</v>
      </c>
      <c r="L86" s="80">
        <v>407198.78</v>
      </c>
      <c r="M86" s="80">
        <v>0</v>
      </c>
      <c r="N86" s="80">
        <v>0</v>
      </c>
      <c r="O86" s="80">
        <v>0</v>
      </c>
      <c r="P86" s="80">
        <v>0</v>
      </c>
      <c r="Q86" s="80">
        <f t="shared" si="3"/>
        <v>407198.78</v>
      </c>
    </row>
    <row r="87" spans="2:17" s="63" customFormat="1" x14ac:dyDescent="0.25">
      <c r="B87" s="72" t="s">
        <v>63</v>
      </c>
      <c r="C87" s="80">
        <v>0</v>
      </c>
      <c r="D87" s="80">
        <v>750000</v>
      </c>
      <c r="E87" s="80">
        <v>0</v>
      </c>
      <c r="F87" s="80">
        <v>0</v>
      </c>
      <c r="G87" s="80">
        <v>0</v>
      </c>
      <c r="H87" s="80">
        <v>0</v>
      </c>
      <c r="I87" s="80">
        <v>0</v>
      </c>
      <c r="J87" s="80">
        <v>0</v>
      </c>
      <c r="K87" s="80">
        <v>0</v>
      </c>
      <c r="L87" s="80">
        <v>0</v>
      </c>
      <c r="M87" s="80">
        <v>594632.68000000005</v>
      </c>
      <c r="N87" s="80">
        <v>0</v>
      </c>
      <c r="O87" s="80">
        <v>0</v>
      </c>
      <c r="P87" s="80">
        <v>0</v>
      </c>
      <c r="Q87" s="80">
        <f t="shared" si="3"/>
        <v>594632.68000000005</v>
      </c>
    </row>
    <row r="88" spans="2:17" s="63" customFormat="1" x14ac:dyDescent="0.25">
      <c r="B88" s="72" t="s">
        <v>67</v>
      </c>
      <c r="C88" s="80">
        <v>6000000</v>
      </c>
      <c r="D88" s="80">
        <v>5393893</v>
      </c>
      <c r="E88" s="80">
        <v>533615.52</v>
      </c>
      <c r="F88" s="80">
        <v>0</v>
      </c>
      <c r="G88" s="80">
        <v>537860.98</v>
      </c>
      <c r="H88" s="80">
        <v>0</v>
      </c>
      <c r="I88" s="80">
        <v>0</v>
      </c>
      <c r="J88" s="80">
        <v>0</v>
      </c>
      <c r="K88" s="80">
        <v>2222103.65</v>
      </c>
      <c r="L88" s="80">
        <v>572040.63</v>
      </c>
      <c r="M88" s="80">
        <v>578030.15</v>
      </c>
      <c r="N88" s="80">
        <v>596550.03</v>
      </c>
      <c r="O88" s="80">
        <v>0</v>
      </c>
      <c r="P88" s="80">
        <v>0</v>
      </c>
      <c r="Q88" s="80">
        <f t="shared" si="3"/>
        <v>5040200.96</v>
      </c>
    </row>
    <row r="89" spans="2:17" s="63" customFormat="1" x14ac:dyDescent="0.25">
      <c r="B89" s="72" t="s">
        <v>97</v>
      </c>
      <c r="C89" s="80">
        <v>0</v>
      </c>
      <c r="D89" s="80">
        <v>53750</v>
      </c>
      <c r="E89" s="80">
        <v>0</v>
      </c>
      <c r="F89" s="80">
        <v>0</v>
      </c>
      <c r="G89" s="80">
        <v>0</v>
      </c>
      <c r="H89" s="80">
        <v>0</v>
      </c>
      <c r="I89" s="80">
        <v>0</v>
      </c>
      <c r="J89" s="80">
        <v>0</v>
      </c>
      <c r="K89" s="80">
        <v>0</v>
      </c>
      <c r="L89" s="80">
        <v>31250</v>
      </c>
      <c r="M89" s="80">
        <v>0</v>
      </c>
      <c r="N89" s="80">
        <v>0</v>
      </c>
      <c r="O89" s="80">
        <v>0</v>
      </c>
      <c r="P89" s="80">
        <v>0</v>
      </c>
      <c r="Q89" s="80">
        <f t="shared" si="3"/>
        <v>31250</v>
      </c>
    </row>
    <row r="90" spans="2:17" x14ac:dyDescent="0.25">
      <c r="B90" s="94" t="s">
        <v>129</v>
      </c>
      <c r="C90" s="85">
        <f>SUM(C72:C89)</f>
        <v>2924995756</v>
      </c>
      <c r="D90" s="85">
        <f>SUM(D72:D89)</f>
        <v>2933966114.3600001</v>
      </c>
      <c r="E90" s="81">
        <f>SUM(E72:E89)</f>
        <v>1126205.8700000001</v>
      </c>
      <c r="F90" s="81">
        <f t="shared" ref="F90:P90" si="4">SUM(F72:F89)</f>
        <v>1577237.3599999999</v>
      </c>
      <c r="G90" s="81">
        <f t="shared" si="4"/>
        <v>1016084.79</v>
      </c>
      <c r="H90" s="81">
        <f t="shared" si="4"/>
        <v>373561</v>
      </c>
      <c r="I90" s="81">
        <f t="shared" si="4"/>
        <v>547161</v>
      </c>
      <c r="J90" s="81">
        <f t="shared" si="4"/>
        <v>828961</v>
      </c>
      <c r="K90" s="81">
        <f t="shared" si="4"/>
        <v>5104321.79</v>
      </c>
      <c r="L90" s="81">
        <f t="shared" si="4"/>
        <v>1384050.4100000001</v>
      </c>
      <c r="M90" s="81">
        <f t="shared" si="4"/>
        <v>3499876.0500000003</v>
      </c>
      <c r="N90" s="81">
        <f t="shared" si="4"/>
        <v>1300039.03</v>
      </c>
      <c r="O90" s="81">
        <f t="shared" si="4"/>
        <v>373561</v>
      </c>
      <c r="P90" s="81">
        <f t="shared" si="4"/>
        <v>0</v>
      </c>
      <c r="Q90" s="81">
        <f>SUM(E90:P90)</f>
        <v>17131059.299999997</v>
      </c>
    </row>
    <row r="91" spans="2:17" x14ac:dyDescent="0.25">
      <c r="C91" s="44"/>
      <c r="D91" s="44"/>
      <c r="E91" s="82"/>
      <c r="F91" s="82"/>
      <c r="G91" s="82"/>
      <c r="H91" s="82"/>
      <c r="I91" s="82"/>
      <c r="J91" s="82"/>
      <c r="K91" s="82"/>
      <c r="L91" s="82"/>
      <c r="M91" s="82"/>
      <c r="N91" s="82"/>
      <c r="O91" s="82"/>
      <c r="P91" s="82"/>
      <c r="Q91" s="82"/>
    </row>
    <row r="92" spans="2:17" x14ac:dyDescent="0.25">
      <c r="B92" s="94" t="s">
        <v>130</v>
      </c>
      <c r="C92" s="85">
        <f t="shared" ref="C92:Q92" si="5">C69+C90</f>
        <v>120358559177</v>
      </c>
      <c r="D92" s="85">
        <f t="shared" si="5"/>
        <v>138363216967.98999</v>
      </c>
      <c r="E92" s="81">
        <f t="shared" si="5"/>
        <v>4658377229.2900009</v>
      </c>
      <c r="F92" s="81">
        <f t="shared" si="5"/>
        <v>4848813349.1699991</v>
      </c>
      <c r="G92" s="81">
        <f t="shared" si="5"/>
        <v>5351125259.3199997</v>
      </c>
      <c r="H92" s="81">
        <f t="shared" si="5"/>
        <v>5598416825.9200001</v>
      </c>
      <c r="I92" s="81">
        <f t="shared" si="5"/>
        <v>5512625368.1999998</v>
      </c>
      <c r="J92" s="81">
        <f t="shared" si="5"/>
        <v>6568463716.8499994</v>
      </c>
      <c r="K92" s="81">
        <f t="shared" si="5"/>
        <v>7405963512.789999</v>
      </c>
      <c r="L92" s="81">
        <f t="shared" si="5"/>
        <v>5847751140.0900002</v>
      </c>
      <c r="M92" s="81">
        <f t="shared" si="5"/>
        <v>5835676733.2000008</v>
      </c>
      <c r="N92" s="81">
        <f t="shared" si="5"/>
        <v>6665882330.5999994</v>
      </c>
      <c r="O92" s="81">
        <f t="shared" si="5"/>
        <v>6498558885.9499998</v>
      </c>
      <c r="P92" s="81">
        <f t="shared" si="5"/>
        <v>12406970223.640001</v>
      </c>
      <c r="Q92" s="81">
        <f t="shared" si="5"/>
        <v>77198624575.020004</v>
      </c>
    </row>
    <row r="93" spans="2:17" x14ac:dyDescent="0.25">
      <c r="B93" s="84" t="s">
        <v>131</v>
      </c>
      <c r="C93" s="73"/>
      <c r="D93" s="73"/>
      <c r="E93" s="73"/>
      <c r="F93" s="73"/>
      <c r="G93" s="73"/>
      <c r="H93" s="73"/>
      <c r="I93" s="73"/>
      <c r="J93" s="73"/>
      <c r="K93" s="73"/>
      <c r="L93" s="73"/>
      <c r="M93" s="73"/>
      <c r="N93" s="73"/>
      <c r="O93" s="73"/>
      <c r="P93" s="73"/>
      <c r="Q93" s="73"/>
    </row>
    <row r="94" spans="2:17" x14ac:dyDescent="0.25">
      <c r="B94" s="78" t="s">
        <v>132</v>
      </c>
      <c r="C94" s="89"/>
      <c r="D94" s="89"/>
      <c r="E94" s="89"/>
      <c r="F94" s="89"/>
      <c r="G94" s="89"/>
      <c r="H94" s="89"/>
      <c r="I94" s="89"/>
      <c r="J94" s="89"/>
      <c r="K94" s="89"/>
      <c r="L94" s="89"/>
      <c r="M94" s="89"/>
      <c r="N94" s="89"/>
      <c r="O94" s="89"/>
      <c r="P94" s="89"/>
      <c r="Q94" s="89"/>
    </row>
    <row r="95" spans="2:17" x14ac:dyDescent="0.25">
      <c r="B95" s="78" t="s">
        <v>133</v>
      </c>
      <c r="C95" s="65"/>
      <c r="D95" s="40"/>
      <c r="Q95" s="66"/>
    </row>
    <row r="96" spans="2:17" x14ac:dyDescent="0.25">
      <c r="B96" s="79" t="s">
        <v>134</v>
      </c>
      <c r="C96" s="67"/>
      <c r="D96" s="68"/>
      <c r="I96" s="69"/>
      <c r="L96" s="35"/>
      <c r="M96" s="35"/>
      <c r="N96" s="35"/>
      <c r="O96" s="35"/>
      <c r="P96" s="35"/>
      <c r="Q96" s="66"/>
    </row>
    <row r="97" spans="3:16" x14ac:dyDescent="0.25">
      <c r="D97" s="69"/>
    </row>
    <row r="98" spans="3:16" x14ac:dyDescent="0.25">
      <c r="E98" s="77"/>
      <c r="L98" s="35"/>
      <c r="M98" s="35"/>
      <c r="N98" s="36"/>
      <c r="O98" s="35"/>
      <c r="P98" s="35"/>
    </row>
    <row r="99" spans="3:16" x14ac:dyDescent="0.25">
      <c r="C99" s="76"/>
      <c r="N99" s="69"/>
    </row>
    <row r="104" spans="3:16" x14ac:dyDescent="0.25">
      <c r="N104" s="33"/>
    </row>
  </sheetData>
  <mergeCells count="8">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8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30953-4D0B-49A8-90B9-8AE568724D3D}">
  <sheetPr codeName="Hoja8">
    <pageSetUpPr fitToPage="1"/>
  </sheetPr>
  <dimension ref="A1:AE107"/>
  <sheetViews>
    <sheetView showGridLines="0" zoomScale="70" zoomScaleNormal="70" workbookViewId="0">
      <selection activeCell="Q84" sqref="Q84:Q94"/>
    </sheetView>
  </sheetViews>
  <sheetFormatPr defaultColWidth="9.140625" defaultRowHeight="15" x14ac:dyDescent="0.25"/>
  <cols>
    <col min="1" max="1" width="9.28515625" style="32" customWidth="1"/>
    <col min="2" max="2" width="86.42578125" style="32" customWidth="1"/>
    <col min="3" max="3" width="20.7109375" style="32" customWidth="1"/>
    <col min="4" max="16" width="14.28515625" style="32" customWidth="1"/>
    <col min="17" max="17" width="9.5703125" style="32" bestFit="1" customWidth="1"/>
    <col min="18" max="18" width="16.140625" style="32" bestFit="1" customWidth="1"/>
    <col min="19"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row>
    <row r="3" spans="2:17" customFormat="1" ht="21" x14ac:dyDescent="0.25">
      <c r="B3" s="170" t="s">
        <v>1</v>
      </c>
      <c r="C3" s="170"/>
      <c r="D3" s="170"/>
      <c r="E3" s="170"/>
      <c r="F3" s="170"/>
      <c r="G3" s="170"/>
      <c r="H3" s="170"/>
      <c r="I3" s="170"/>
      <c r="J3" s="170"/>
      <c r="K3" s="170"/>
      <c r="L3" s="170"/>
      <c r="M3" s="170"/>
      <c r="N3" s="170"/>
      <c r="O3" s="170"/>
      <c r="P3" s="170"/>
    </row>
    <row r="4" spans="2:17" customFormat="1" ht="15.75" x14ac:dyDescent="0.25">
      <c r="B4" s="171" t="s">
        <v>2</v>
      </c>
      <c r="C4" s="171"/>
      <c r="D4" s="171"/>
      <c r="E4" s="171"/>
      <c r="F4" s="171"/>
      <c r="G4" s="171"/>
      <c r="H4" s="171"/>
      <c r="I4" s="171"/>
      <c r="J4" s="171"/>
      <c r="K4" s="171"/>
      <c r="L4" s="171"/>
      <c r="M4" s="171"/>
      <c r="N4" s="171"/>
      <c r="O4" s="171"/>
      <c r="P4" s="171"/>
    </row>
    <row r="5" spans="2:17" customFormat="1" ht="15.75" x14ac:dyDescent="0.25">
      <c r="B5" s="171" t="s">
        <v>3</v>
      </c>
      <c r="C5" s="171"/>
      <c r="D5" s="171"/>
      <c r="E5" s="171"/>
      <c r="F5" s="171"/>
      <c r="G5" s="171"/>
      <c r="H5" s="171"/>
      <c r="I5" s="171"/>
      <c r="J5" s="171"/>
      <c r="K5" s="171"/>
      <c r="L5" s="171"/>
      <c r="M5" s="171"/>
      <c r="N5" s="171"/>
      <c r="O5" s="171"/>
      <c r="P5" s="171"/>
    </row>
    <row r="6" spans="2:17" customFormat="1" x14ac:dyDescent="0.25"/>
    <row r="7" spans="2:17" customFormat="1" x14ac:dyDescent="0.25">
      <c r="B7" s="25" t="s">
        <v>135</v>
      </c>
      <c r="C7" s="25"/>
      <c r="P7" s="31" t="s">
        <v>5</v>
      </c>
    </row>
    <row r="8" spans="2:17" ht="21.75" customHeight="1" x14ac:dyDescent="0.25">
      <c r="B8" s="172" t="s">
        <v>6</v>
      </c>
      <c r="C8" s="99" t="s">
        <v>136</v>
      </c>
      <c r="D8" s="102" t="s">
        <v>137</v>
      </c>
      <c r="E8" s="174" t="s">
        <v>9</v>
      </c>
      <c r="F8" s="175"/>
      <c r="G8" s="175"/>
      <c r="H8" s="175"/>
      <c r="I8" s="175"/>
      <c r="J8" s="175"/>
      <c r="K8" s="175"/>
      <c r="L8" s="175"/>
      <c r="M8" s="175"/>
      <c r="N8" s="175"/>
      <c r="O8" s="175"/>
      <c r="P8" s="175"/>
      <c r="Q8" s="175"/>
    </row>
    <row r="9" spans="2:17" s="48" customFormat="1" x14ac:dyDescent="0.25">
      <c r="B9" s="173"/>
      <c r="C9" s="100" t="s">
        <v>138</v>
      </c>
      <c r="D9" s="103" t="s">
        <v>139</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17" x14ac:dyDescent="0.25">
      <c r="B10" s="87" t="s">
        <v>23</v>
      </c>
      <c r="C10" s="80">
        <v>448455814</v>
      </c>
      <c r="D10" s="80">
        <v>481711197</v>
      </c>
      <c r="E10" s="80">
        <v>2810389</v>
      </c>
      <c r="F10" s="80">
        <v>25308429</v>
      </c>
      <c r="G10" s="80">
        <v>48723733</v>
      </c>
      <c r="H10" s="80">
        <v>36053900</v>
      </c>
      <c r="I10" s="80">
        <v>24267760</v>
      </c>
      <c r="J10" s="80">
        <v>38260979</v>
      </c>
      <c r="K10" s="80">
        <v>27816751</v>
      </c>
      <c r="L10" s="80">
        <v>29538109</v>
      </c>
      <c r="M10" s="80">
        <v>36204556</v>
      </c>
      <c r="N10" s="80">
        <v>26244189</v>
      </c>
      <c r="O10" s="80">
        <v>35997170</v>
      </c>
      <c r="P10" s="80">
        <v>95878668</v>
      </c>
      <c r="Q10" s="80">
        <f>SUM(E10:P10)</f>
        <v>427104633</v>
      </c>
    </row>
    <row r="11" spans="2:17" x14ac:dyDescent="0.25">
      <c r="B11" s="87" t="s">
        <v>24</v>
      </c>
      <c r="C11" s="80">
        <v>55261154</v>
      </c>
      <c r="D11" s="80">
        <v>79033530</v>
      </c>
      <c r="E11" s="80">
        <v>2641929</v>
      </c>
      <c r="F11" s="80">
        <v>3368733</v>
      </c>
      <c r="G11" s="80">
        <v>4256776</v>
      </c>
      <c r="H11" s="80">
        <v>6540473</v>
      </c>
      <c r="I11" s="80">
        <v>4991205</v>
      </c>
      <c r="J11" s="80">
        <v>5731768</v>
      </c>
      <c r="K11" s="80">
        <v>5445894</v>
      </c>
      <c r="L11" s="80">
        <v>4200903</v>
      </c>
      <c r="M11" s="80">
        <v>5127735</v>
      </c>
      <c r="N11" s="80">
        <v>4081588</v>
      </c>
      <c r="O11" s="80">
        <v>8192148</v>
      </c>
      <c r="P11" s="80">
        <v>14651017</v>
      </c>
      <c r="Q11" s="80">
        <f t="shared" ref="Q11:Q74" si="0">SUM(E11:P11)</f>
        <v>69230169</v>
      </c>
    </row>
    <row r="12" spans="2:17" x14ac:dyDescent="0.25">
      <c r="B12" s="87" t="s">
        <v>105</v>
      </c>
      <c r="C12" s="80">
        <v>882120030</v>
      </c>
      <c r="D12" s="80">
        <v>882120030</v>
      </c>
      <c r="E12" s="80">
        <v>0</v>
      </c>
      <c r="F12" s="80">
        <v>0</v>
      </c>
      <c r="G12" s="80">
        <v>0</v>
      </c>
      <c r="H12" s="80">
        <v>0</v>
      </c>
      <c r="I12" s="80">
        <v>0</v>
      </c>
      <c r="J12" s="80">
        <v>0</v>
      </c>
      <c r="K12" s="80">
        <v>0</v>
      </c>
      <c r="L12" s="80">
        <v>0</v>
      </c>
      <c r="M12" s="80">
        <v>0</v>
      </c>
      <c r="N12" s="80">
        <v>0</v>
      </c>
      <c r="O12" s="80">
        <v>0</v>
      </c>
      <c r="P12" s="80">
        <v>0</v>
      </c>
      <c r="Q12" s="80">
        <f t="shared" si="0"/>
        <v>0</v>
      </c>
    </row>
    <row r="13" spans="2:17" x14ac:dyDescent="0.25">
      <c r="B13" s="87" t="s">
        <v>26</v>
      </c>
      <c r="C13" s="80">
        <v>561959298</v>
      </c>
      <c r="D13" s="80">
        <v>561959301</v>
      </c>
      <c r="E13" s="80">
        <v>0</v>
      </c>
      <c r="F13" s="80">
        <v>0</v>
      </c>
      <c r="G13" s="80">
        <v>0</v>
      </c>
      <c r="H13" s="80">
        <v>0</v>
      </c>
      <c r="I13" s="80">
        <v>0</v>
      </c>
      <c r="J13" s="80">
        <v>0</v>
      </c>
      <c r="K13" s="80">
        <v>0</v>
      </c>
      <c r="L13" s="80">
        <v>0</v>
      </c>
      <c r="M13" s="80">
        <v>0</v>
      </c>
      <c r="N13" s="80">
        <v>0</v>
      </c>
      <c r="O13" s="80">
        <v>0</v>
      </c>
      <c r="P13" s="80">
        <v>0</v>
      </c>
      <c r="Q13" s="80">
        <f t="shared" si="0"/>
        <v>0</v>
      </c>
    </row>
    <row r="14" spans="2:17" x14ac:dyDescent="0.25">
      <c r="B14" s="87" t="s">
        <v>27</v>
      </c>
      <c r="C14" s="80">
        <v>179615540</v>
      </c>
      <c r="D14" s="80">
        <v>187207675</v>
      </c>
      <c r="E14" s="80">
        <v>6075370</v>
      </c>
      <c r="F14" s="80">
        <v>19361819</v>
      </c>
      <c r="G14" s="80">
        <v>15131960</v>
      </c>
      <c r="H14" s="80">
        <v>13565091</v>
      </c>
      <c r="I14" s="80">
        <v>13417412</v>
      </c>
      <c r="J14" s="80">
        <v>12469058</v>
      </c>
      <c r="K14" s="80">
        <v>14588609</v>
      </c>
      <c r="L14" s="80">
        <v>11829142</v>
      </c>
      <c r="M14" s="80">
        <v>14946890</v>
      </c>
      <c r="N14" s="80">
        <v>14497939</v>
      </c>
      <c r="O14" s="80">
        <v>20926650</v>
      </c>
      <c r="P14" s="80">
        <v>28228011</v>
      </c>
      <c r="Q14" s="80">
        <f t="shared" si="0"/>
        <v>185037951</v>
      </c>
    </row>
    <row r="15" spans="2:17" x14ac:dyDescent="0.25">
      <c r="B15" s="87" t="s">
        <v>28</v>
      </c>
      <c r="C15" s="80">
        <v>2108317326</v>
      </c>
      <c r="D15" s="80">
        <v>2507446352</v>
      </c>
      <c r="E15" s="80">
        <v>84624677</v>
      </c>
      <c r="F15" s="80">
        <v>106834187</v>
      </c>
      <c r="G15" s="80">
        <v>108485471</v>
      </c>
      <c r="H15" s="80">
        <v>89936711</v>
      </c>
      <c r="I15" s="80">
        <v>101608261</v>
      </c>
      <c r="J15" s="80">
        <v>26886061</v>
      </c>
      <c r="K15" s="80">
        <v>235612611</v>
      </c>
      <c r="L15" s="80">
        <v>177989924</v>
      </c>
      <c r="M15" s="80">
        <v>166813936</v>
      </c>
      <c r="N15" s="80">
        <v>137077958</v>
      </c>
      <c r="O15" s="80">
        <v>167472866</v>
      </c>
      <c r="P15" s="80">
        <v>266855111</v>
      </c>
      <c r="Q15" s="80">
        <f t="shared" si="0"/>
        <v>1670197774</v>
      </c>
    </row>
    <row r="16" spans="2:17" x14ac:dyDescent="0.25">
      <c r="B16" s="87" t="s">
        <v>29</v>
      </c>
      <c r="C16" s="80">
        <v>64929321</v>
      </c>
      <c r="D16" s="80">
        <v>74746720</v>
      </c>
      <c r="E16" s="80">
        <v>2530668</v>
      </c>
      <c r="F16" s="80">
        <v>4309385</v>
      </c>
      <c r="G16" s="80">
        <v>2746676</v>
      </c>
      <c r="H16" s="80">
        <v>2825678</v>
      </c>
      <c r="I16" s="80">
        <v>2848516</v>
      </c>
      <c r="J16" s="80">
        <v>3800635</v>
      </c>
      <c r="K16" s="80">
        <v>3198797</v>
      </c>
      <c r="L16" s="80">
        <v>3075502</v>
      </c>
      <c r="M16" s="80">
        <v>3049790</v>
      </c>
      <c r="N16" s="80">
        <v>2881898</v>
      </c>
      <c r="O16" s="80">
        <v>6100145</v>
      </c>
      <c r="P16" s="80">
        <v>3972676</v>
      </c>
      <c r="Q16" s="80">
        <f t="shared" si="0"/>
        <v>41340366</v>
      </c>
    </row>
    <row r="17" spans="2:17" x14ac:dyDescent="0.25">
      <c r="B17" s="87" t="s">
        <v>30</v>
      </c>
      <c r="C17" s="80">
        <v>20352056</v>
      </c>
      <c r="D17" s="80">
        <v>23108749</v>
      </c>
      <c r="E17" s="80">
        <v>1007788</v>
      </c>
      <c r="F17" s="80">
        <v>1491445</v>
      </c>
      <c r="G17" s="80">
        <v>1602267</v>
      </c>
      <c r="H17" s="80">
        <v>1600705</v>
      </c>
      <c r="I17" s="80">
        <v>1598657</v>
      </c>
      <c r="J17" s="80">
        <v>2057201</v>
      </c>
      <c r="K17" s="80">
        <v>2003468</v>
      </c>
      <c r="L17" s="80">
        <v>1396804</v>
      </c>
      <c r="M17" s="80">
        <v>1745999</v>
      </c>
      <c r="N17" s="80">
        <v>1611375</v>
      </c>
      <c r="O17" s="80">
        <v>2381489</v>
      </c>
      <c r="P17" s="80">
        <v>2147066</v>
      </c>
      <c r="Q17" s="80">
        <f t="shared" si="0"/>
        <v>20644264</v>
      </c>
    </row>
    <row r="18" spans="2:17" x14ac:dyDescent="0.25">
      <c r="B18" s="87" t="s">
        <v>31</v>
      </c>
      <c r="C18" s="80">
        <v>7731561024</v>
      </c>
      <c r="D18" s="80">
        <v>8630346832</v>
      </c>
      <c r="E18" s="80">
        <v>74337221</v>
      </c>
      <c r="F18" s="80">
        <v>90186901</v>
      </c>
      <c r="G18" s="80">
        <v>264690789</v>
      </c>
      <c r="H18" s="80">
        <v>898684921</v>
      </c>
      <c r="I18" s="80">
        <v>189938653</v>
      </c>
      <c r="J18" s="80">
        <v>629691933</v>
      </c>
      <c r="K18" s="80">
        <v>247230647</v>
      </c>
      <c r="L18" s="80">
        <v>309773392</v>
      </c>
      <c r="M18" s="80">
        <v>971175734</v>
      </c>
      <c r="N18" s="80">
        <v>736054670</v>
      </c>
      <c r="O18" s="80">
        <v>539687215</v>
      </c>
      <c r="P18" s="80">
        <v>1707876935</v>
      </c>
      <c r="Q18" s="80">
        <f t="shared" si="0"/>
        <v>6659329011</v>
      </c>
    </row>
    <row r="19" spans="2:17" x14ac:dyDescent="0.25">
      <c r="B19" s="87" t="s">
        <v>32</v>
      </c>
      <c r="C19" s="80">
        <v>144144665</v>
      </c>
      <c r="D19" s="80">
        <v>210597665</v>
      </c>
      <c r="E19" s="80">
        <v>9671210</v>
      </c>
      <c r="F19" s="80">
        <v>10455792</v>
      </c>
      <c r="G19" s="80">
        <v>12235544</v>
      </c>
      <c r="H19" s="80">
        <v>9886934</v>
      </c>
      <c r="I19" s="80">
        <v>9523043</v>
      </c>
      <c r="J19" s="80">
        <v>7110467</v>
      </c>
      <c r="K19" s="80">
        <v>10950271</v>
      </c>
      <c r="L19" s="80">
        <v>7904230</v>
      </c>
      <c r="M19" s="80">
        <v>7205258</v>
      </c>
      <c r="N19" s="80">
        <v>1886293</v>
      </c>
      <c r="O19" s="80">
        <v>15676046</v>
      </c>
      <c r="P19" s="80">
        <v>25283136</v>
      </c>
      <c r="Q19" s="80">
        <f t="shared" si="0"/>
        <v>127788224</v>
      </c>
    </row>
    <row r="20" spans="2:17" x14ac:dyDescent="0.25">
      <c r="B20" s="87" t="s">
        <v>33</v>
      </c>
      <c r="C20" s="80">
        <v>138883315</v>
      </c>
      <c r="D20" s="80">
        <v>201434786</v>
      </c>
      <c r="E20" s="80">
        <v>5424047</v>
      </c>
      <c r="F20" s="80">
        <v>7181949</v>
      </c>
      <c r="G20" s="80">
        <v>9050215</v>
      </c>
      <c r="H20" s="80">
        <v>7521845</v>
      </c>
      <c r="I20" s="80">
        <v>6082342</v>
      </c>
      <c r="J20" s="80">
        <v>6129707</v>
      </c>
      <c r="K20" s="80">
        <v>7537560</v>
      </c>
      <c r="L20" s="80">
        <v>7133932</v>
      </c>
      <c r="M20" s="80">
        <v>11355062</v>
      </c>
      <c r="N20" s="80">
        <v>7706408</v>
      </c>
      <c r="O20" s="80">
        <v>13114309</v>
      </c>
      <c r="P20" s="80">
        <v>19700754</v>
      </c>
      <c r="Q20" s="80">
        <f t="shared" si="0"/>
        <v>107938130</v>
      </c>
    </row>
    <row r="21" spans="2:17" x14ac:dyDescent="0.25">
      <c r="B21" s="87" t="s">
        <v>34</v>
      </c>
      <c r="C21" s="80">
        <v>1482683854</v>
      </c>
      <c r="D21" s="80">
        <v>5082683854</v>
      </c>
      <c r="E21" s="80">
        <v>0</v>
      </c>
      <c r="F21" s="80">
        <v>0</v>
      </c>
      <c r="G21" s="80">
        <v>0</v>
      </c>
      <c r="H21" s="80">
        <v>0</v>
      </c>
      <c r="I21" s="80">
        <v>0</v>
      </c>
      <c r="J21" s="80">
        <v>0</v>
      </c>
      <c r="K21" s="80">
        <v>0</v>
      </c>
      <c r="L21" s="80">
        <v>0</v>
      </c>
      <c r="M21" s="80">
        <v>0</v>
      </c>
      <c r="N21" s="80">
        <v>0</v>
      </c>
      <c r="O21" s="80">
        <v>0</v>
      </c>
      <c r="P21" s="80">
        <v>0</v>
      </c>
      <c r="Q21" s="80">
        <f t="shared" si="0"/>
        <v>0</v>
      </c>
    </row>
    <row r="22" spans="2:17" x14ac:dyDescent="0.25">
      <c r="B22" s="87" t="s">
        <v>35</v>
      </c>
      <c r="C22" s="80">
        <v>604073784</v>
      </c>
      <c r="D22" s="80">
        <v>734073784</v>
      </c>
      <c r="E22" s="80">
        <v>34162198</v>
      </c>
      <c r="F22" s="80">
        <v>58323786</v>
      </c>
      <c r="G22" s="80">
        <v>64170190</v>
      </c>
      <c r="H22" s="80">
        <v>41439799</v>
      </c>
      <c r="I22" s="80">
        <v>43882479</v>
      </c>
      <c r="J22" s="80">
        <v>83395282</v>
      </c>
      <c r="K22" s="80">
        <v>38761664</v>
      </c>
      <c r="L22" s="80">
        <v>50650015</v>
      </c>
      <c r="M22" s="80">
        <v>37334604</v>
      </c>
      <c r="N22" s="80">
        <v>61421987</v>
      </c>
      <c r="O22" s="80">
        <v>67053081</v>
      </c>
      <c r="P22" s="80">
        <v>131861479</v>
      </c>
      <c r="Q22" s="80">
        <f t="shared" si="0"/>
        <v>712456564</v>
      </c>
    </row>
    <row r="23" spans="2:17" x14ac:dyDescent="0.25">
      <c r="B23" s="87" t="s">
        <v>36</v>
      </c>
      <c r="C23" s="80">
        <v>10097941619</v>
      </c>
      <c r="D23" s="80">
        <v>11986643986</v>
      </c>
      <c r="E23" s="80">
        <v>0</v>
      </c>
      <c r="F23" s="80">
        <v>0</v>
      </c>
      <c r="G23" s="80">
        <v>0</v>
      </c>
      <c r="H23" s="80">
        <v>0</v>
      </c>
      <c r="I23" s="80">
        <v>0</v>
      </c>
      <c r="J23" s="80">
        <v>0</v>
      </c>
      <c r="K23" s="80">
        <v>0</v>
      </c>
      <c r="L23" s="80">
        <v>0</v>
      </c>
      <c r="M23" s="80">
        <v>0</v>
      </c>
      <c r="N23" s="80">
        <v>0</v>
      </c>
      <c r="O23" s="80">
        <v>0</v>
      </c>
      <c r="P23" s="80">
        <v>0</v>
      </c>
      <c r="Q23" s="80">
        <f t="shared" si="0"/>
        <v>0</v>
      </c>
    </row>
    <row r="24" spans="2:17" x14ac:dyDescent="0.25">
      <c r="B24" s="87" t="s">
        <v>37</v>
      </c>
      <c r="C24" s="80">
        <v>120603805</v>
      </c>
      <c r="D24" s="80">
        <v>129933357</v>
      </c>
      <c r="E24" s="80">
        <v>4711334</v>
      </c>
      <c r="F24" s="80">
        <v>5282277</v>
      </c>
      <c r="G24" s="80">
        <v>8013593</v>
      </c>
      <c r="H24" s="80">
        <v>5174435</v>
      </c>
      <c r="I24" s="80">
        <v>8226821</v>
      </c>
      <c r="J24" s="80">
        <v>5805838</v>
      </c>
      <c r="K24" s="80">
        <v>6631113</v>
      </c>
      <c r="L24" s="80">
        <v>6140954</v>
      </c>
      <c r="M24" s="80">
        <v>6985571</v>
      </c>
      <c r="N24" s="80">
        <v>9356627</v>
      </c>
      <c r="O24" s="80">
        <v>11053118</v>
      </c>
      <c r="P24" s="80">
        <v>12554182</v>
      </c>
      <c r="Q24" s="80">
        <f t="shared" si="0"/>
        <v>89935863</v>
      </c>
    </row>
    <row r="25" spans="2:17" x14ac:dyDescent="0.25">
      <c r="B25" s="87" t="s">
        <v>93</v>
      </c>
      <c r="C25" s="80">
        <v>1826952337</v>
      </c>
      <c r="D25" s="80">
        <v>1826952337</v>
      </c>
      <c r="E25" s="80">
        <v>137301251</v>
      </c>
      <c r="F25" s="80">
        <v>144958770</v>
      </c>
      <c r="G25" s="80">
        <v>112670225</v>
      </c>
      <c r="H25" s="80">
        <v>110832495</v>
      </c>
      <c r="I25" s="80">
        <v>118215467</v>
      </c>
      <c r="J25" s="80">
        <v>147000486</v>
      </c>
      <c r="K25" s="80">
        <v>117004364</v>
      </c>
      <c r="L25" s="80">
        <v>109757944</v>
      </c>
      <c r="M25" s="80">
        <v>128720426</v>
      </c>
      <c r="N25" s="80">
        <v>1368834</v>
      </c>
      <c r="O25" s="80">
        <v>10612178</v>
      </c>
      <c r="P25" s="80">
        <v>0</v>
      </c>
      <c r="Q25" s="80">
        <f t="shared" si="0"/>
        <v>1138442440</v>
      </c>
    </row>
    <row r="26" spans="2:17" x14ac:dyDescent="0.25">
      <c r="B26" s="87" t="s">
        <v>38</v>
      </c>
      <c r="C26" s="80">
        <v>353639457</v>
      </c>
      <c r="D26" s="80">
        <v>419589329</v>
      </c>
      <c r="E26" s="80">
        <v>19945969</v>
      </c>
      <c r="F26" s="80">
        <v>21826421</v>
      </c>
      <c r="G26" s="80">
        <v>25485740</v>
      </c>
      <c r="H26" s="80">
        <v>23437981</v>
      </c>
      <c r="I26" s="80">
        <v>22404309</v>
      </c>
      <c r="J26" s="80">
        <v>23309039</v>
      </c>
      <c r="K26" s="80">
        <v>32048956</v>
      </c>
      <c r="L26" s="80">
        <v>25086194</v>
      </c>
      <c r="M26" s="80">
        <v>22414529</v>
      </c>
      <c r="N26" s="80">
        <v>25631348</v>
      </c>
      <c r="O26" s="80">
        <v>42139304</v>
      </c>
      <c r="P26" s="80">
        <v>59440482</v>
      </c>
      <c r="Q26" s="80">
        <f t="shared" si="0"/>
        <v>343170272</v>
      </c>
    </row>
    <row r="27" spans="2:17" x14ac:dyDescent="0.25">
      <c r="B27" s="87" t="s">
        <v>39</v>
      </c>
      <c r="C27" s="80">
        <v>61340923</v>
      </c>
      <c r="D27" s="80">
        <v>69134913</v>
      </c>
      <c r="E27" s="80">
        <v>2870131</v>
      </c>
      <c r="F27" s="80">
        <v>3183179</v>
      </c>
      <c r="G27" s="80">
        <v>4638525</v>
      </c>
      <c r="H27" s="80">
        <v>4011248</v>
      </c>
      <c r="I27" s="80">
        <v>5823913</v>
      </c>
      <c r="J27" s="80">
        <v>4444315</v>
      </c>
      <c r="K27" s="80">
        <v>5361640</v>
      </c>
      <c r="L27" s="80">
        <v>4101339</v>
      </c>
      <c r="M27" s="80">
        <v>4842328</v>
      </c>
      <c r="N27" s="80">
        <v>3900307</v>
      </c>
      <c r="O27" s="80">
        <v>8985779</v>
      </c>
      <c r="P27" s="80">
        <v>5436676</v>
      </c>
      <c r="Q27" s="80">
        <f t="shared" si="0"/>
        <v>57599380</v>
      </c>
    </row>
    <row r="28" spans="2:17" x14ac:dyDescent="0.25">
      <c r="B28" s="87" t="s">
        <v>40</v>
      </c>
      <c r="C28" s="80">
        <v>93535893</v>
      </c>
      <c r="D28" s="80">
        <v>95362116</v>
      </c>
      <c r="E28" s="80">
        <v>3806606</v>
      </c>
      <c r="F28" s="80">
        <v>4048303</v>
      </c>
      <c r="G28" s="80">
        <v>3979616</v>
      </c>
      <c r="H28" s="80">
        <v>4031148</v>
      </c>
      <c r="I28" s="80">
        <v>5108367</v>
      </c>
      <c r="J28" s="80">
        <v>7196922</v>
      </c>
      <c r="K28" s="80">
        <v>5076862</v>
      </c>
      <c r="L28" s="80">
        <v>6442700</v>
      </c>
      <c r="M28" s="80">
        <v>4593038</v>
      </c>
      <c r="N28" s="80">
        <v>6465940</v>
      </c>
      <c r="O28" s="80">
        <v>9249500</v>
      </c>
      <c r="P28" s="80">
        <v>11244532</v>
      </c>
      <c r="Q28" s="80">
        <f t="shared" si="0"/>
        <v>71243534</v>
      </c>
    </row>
    <row r="29" spans="2:17" x14ac:dyDescent="0.25">
      <c r="B29" s="87" t="s">
        <v>41</v>
      </c>
      <c r="C29" s="80">
        <v>523484587</v>
      </c>
      <c r="D29" s="80">
        <v>529106928</v>
      </c>
      <c r="E29" s="80">
        <v>22624496</v>
      </c>
      <c r="F29" s="80">
        <v>33731428</v>
      </c>
      <c r="G29" s="80">
        <v>30472584</v>
      </c>
      <c r="H29" s="80">
        <v>29557640</v>
      </c>
      <c r="I29" s="80">
        <v>26563811</v>
      </c>
      <c r="J29" s="80">
        <v>42942142</v>
      </c>
      <c r="K29" s="80">
        <v>36117368</v>
      </c>
      <c r="L29" s="80">
        <v>31355374</v>
      </c>
      <c r="M29" s="80">
        <v>37746461</v>
      </c>
      <c r="N29" s="80">
        <v>30818566</v>
      </c>
      <c r="O29" s="80">
        <v>75930396</v>
      </c>
      <c r="P29" s="80">
        <v>36802866</v>
      </c>
      <c r="Q29" s="80">
        <f t="shared" si="0"/>
        <v>434663132</v>
      </c>
    </row>
    <row r="30" spans="2:17" x14ac:dyDescent="0.25">
      <c r="B30" s="87" t="s">
        <v>94</v>
      </c>
      <c r="C30" s="80">
        <v>368903703</v>
      </c>
      <c r="D30" s="80">
        <v>402785661</v>
      </c>
      <c r="E30" s="80">
        <v>18043358</v>
      </c>
      <c r="F30" s="80">
        <v>20037209</v>
      </c>
      <c r="G30" s="80">
        <v>24413300</v>
      </c>
      <c r="H30" s="80">
        <v>23646565</v>
      </c>
      <c r="I30" s="80">
        <v>26150599</v>
      </c>
      <c r="J30" s="80">
        <v>32226753</v>
      </c>
      <c r="K30" s="80">
        <v>30000384</v>
      </c>
      <c r="L30" s="80">
        <v>30857134</v>
      </c>
      <c r="M30" s="80">
        <v>28951902</v>
      </c>
      <c r="N30" s="80">
        <v>27301333</v>
      </c>
      <c r="O30" s="80">
        <v>46072674</v>
      </c>
      <c r="P30" s="80">
        <v>70355950</v>
      </c>
      <c r="Q30" s="80">
        <f t="shared" si="0"/>
        <v>378057161</v>
      </c>
    </row>
    <row r="31" spans="2:17" x14ac:dyDescent="0.25">
      <c r="B31" s="87" t="s">
        <v>43</v>
      </c>
      <c r="C31" s="80">
        <v>22119887</v>
      </c>
      <c r="D31" s="80">
        <v>22272321</v>
      </c>
      <c r="E31" s="80">
        <v>925984</v>
      </c>
      <c r="F31" s="80">
        <v>1164898</v>
      </c>
      <c r="G31" s="80">
        <v>1408375</v>
      </c>
      <c r="H31" s="80">
        <v>1150569</v>
      </c>
      <c r="I31" s="80">
        <v>1759976</v>
      </c>
      <c r="J31" s="80">
        <v>1273963</v>
      </c>
      <c r="K31" s="80">
        <v>1224477</v>
      </c>
      <c r="L31" s="80">
        <v>1456487</v>
      </c>
      <c r="M31" s="80">
        <v>2326299</v>
      </c>
      <c r="N31" s="80">
        <v>1915023</v>
      </c>
      <c r="O31" s="80">
        <v>3529061</v>
      </c>
      <c r="P31" s="80">
        <v>2216475</v>
      </c>
      <c r="Q31" s="80">
        <f t="shared" si="0"/>
        <v>20351587</v>
      </c>
    </row>
    <row r="32" spans="2:17" x14ac:dyDescent="0.25">
      <c r="B32" s="87" t="s">
        <v>44</v>
      </c>
      <c r="C32" s="80">
        <v>565251696</v>
      </c>
      <c r="D32" s="80">
        <v>586507159</v>
      </c>
      <c r="E32" s="80">
        <v>0</v>
      </c>
      <c r="F32" s="80">
        <v>10927527</v>
      </c>
      <c r="G32" s="80">
        <v>12879829</v>
      </c>
      <c r="H32" s="80">
        <v>12730270</v>
      </c>
      <c r="I32" s="80">
        <v>10844153</v>
      </c>
      <c r="J32" s="80">
        <v>12920935</v>
      </c>
      <c r="K32" s="80">
        <v>10099650</v>
      </c>
      <c r="L32" s="80">
        <v>10241604</v>
      </c>
      <c r="M32" s="80">
        <v>12194069</v>
      </c>
      <c r="N32" s="80">
        <v>12820242</v>
      </c>
      <c r="O32" s="80">
        <v>30277588</v>
      </c>
      <c r="P32" s="80">
        <v>37065664</v>
      </c>
      <c r="Q32" s="80">
        <f t="shared" si="0"/>
        <v>173001531</v>
      </c>
    </row>
    <row r="33" spans="1:17" x14ac:dyDescent="0.25">
      <c r="B33" s="87" t="s">
        <v>45</v>
      </c>
      <c r="C33" s="80">
        <v>968252301</v>
      </c>
      <c r="D33" s="80">
        <v>968234919</v>
      </c>
      <c r="E33" s="80">
        <v>37200342</v>
      </c>
      <c r="F33" s="80">
        <v>37356804</v>
      </c>
      <c r="G33" s="80">
        <v>36860786</v>
      </c>
      <c r="H33" s="80">
        <v>35614171</v>
      </c>
      <c r="I33" s="80">
        <v>36687515</v>
      </c>
      <c r="J33" s="80">
        <v>36667145</v>
      </c>
      <c r="K33" s="80">
        <v>36384128</v>
      </c>
      <c r="L33" s="80">
        <v>36530021</v>
      </c>
      <c r="M33" s="80">
        <v>39084126</v>
      </c>
      <c r="N33" s="80">
        <v>39824815</v>
      </c>
      <c r="O33" s="80">
        <v>39947796</v>
      </c>
      <c r="P33" s="80">
        <v>39480042</v>
      </c>
      <c r="Q33" s="80">
        <f t="shared" si="0"/>
        <v>451637691</v>
      </c>
    </row>
    <row r="34" spans="1:17" x14ac:dyDescent="0.25">
      <c r="B34" s="87" t="s">
        <v>106</v>
      </c>
      <c r="C34" s="80">
        <v>349483373</v>
      </c>
      <c r="D34" s="80">
        <v>409102168</v>
      </c>
      <c r="E34" s="80">
        <v>16376015</v>
      </c>
      <c r="F34" s="80">
        <v>17042733</v>
      </c>
      <c r="G34" s="80">
        <v>24731088</v>
      </c>
      <c r="H34" s="80">
        <v>35956875</v>
      </c>
      <c r="I34" s="80">
        <v>21943876</v>
      </c>
      <c r="J34" s="80">
        <v>25038800</v>
      </c>
      <c r="K34" s="80">
        <v>23303173</v>
      </c>
      <c r="L34" s="80">
        <v>31272042</v>
      </c>
      <c r="M34" s="80">
        <v>22352154</v>
      </c>
      <c r="N34" s="80">
        <v>39604776</v>
      </c>
      <c r="O34" s="80">
        <v>40152291</v>
      </c>
      <c r="P34" s="80">
        <v>48605539</v>
      </c>
      <c r="Q34" s="80">
        <f t="shared" si="0"/>
        <v>346379362</v>
      </c>
    </row>
    <row r="35" spans="1:17" x14ac:dyDescent="0.25">
      <c r="B35" s="87" t="s">
        <v>95</v>
      </c>
      <c r="C35" s="80">
        <v>4465674848</v>
      </c>
      <c r="D35" s="80">
        <v>4465674848</v>
      </c>
      <c r="E35" s="80">
        <v>0</v>
      </c>
      <c r="F35" s="80">
        <v>0</v>
      </c>
      <c r="G35" s="80">
        <v>0</v>
      </c>
      <c r="H35" s="80">
        <v>0</v>
      </c>
      <c r="I35" s="80">
        <v>0</v>
      </c>
      <c r="J35" s="80">
        <v>0</v>
      </c>
      <c r="K35" s="80">
        <v>0</v>
      </c>
      <c r="L35" s="80">
        <v>0</v>
      </c>
      <c r="M35" s="80">
        <v>0</v>
      </c>
      <c r="N35" s="80">
        <v>0</v>
      </c>
      <c r="O35" s="80">
        <v>0</v>
      </c>
      <c r="P35" s="80">
        <v>0</v>
      </c>
      <c r="Q35" s="80">
        <f t="shared" si="0"/>
        <v>0</v>
      </c>
    </row>
    <row r="36" spans="1:17" x14ac:dyDescent="0.25">
      <c r="A36" s="50"/>
      <c r="B36" s="87" t="s">
        <v>47</v>
      </c>
      <c r="C36" s="80">
        <v>274758122</v>
      </c>
      <c r="D36" s="80">
        <v>313425756</v>
      </c>
      <c r="E36" s="80">
        <v>14197673</v>
      </c>
      <c r="F36" s="80">
        <v>13981399</v>
      </c>
      <c r="G36" s="80">
        <v>19946000</v>
      </c>
      <c r="H36" s="80">
        <v>18132867</v>
      </c>
      <c r="I36" s="80">
        <v>20217199</v>
      </c>
      <c r="J36" s="80">
        <v>13241991</v>
      </c>
      <c r="K36" s="80">
        <v>24145651</v>
      </c>
      <c r="L36" s="80">
        <v>37726010</v>
      </c>
      <c r="M36" s="80">
        <v>21850489</v>
      </c>
      <c r="N36" s="80">
        <v>20268795</v>
      </c>
      <c r="O36" s="80">
        <v>38901379</v>
      </c>
      <c r="P36" s="80">
        <v>53647763</v>
      </c>
      <c r="Q36" s="80">
        <f t="shared" si="0"/>
        <v>296257216</v>
      </c>
    </row>
    <row r="37" spans="1:17" x14ac:dyDescent="0.25">
      <c r="A37" s="50"/>
      <c r="B37" s="87" t="s">
        <v>48</v>
      </c>
      <c r="C37" s="80">
        <v>233209241</v>
      </c>
      <c r="D37" s="80">
        <v>418704165</v>
      </c>
      <c r="E37" s="80">
        <v>649202</v>
      </c>
      <c r="F37" s="80">
        <v>14789653</v>
      </c>
      <c r="G37" s="80">
        <v>9871203</v>
      </c>
      <c r="H37" s="80">
        <v>15982600</v>
      </c>
      <c r="I37" s="80">
        <v>35438729</v>
      </c>
      <c r="J37" s="80">
        <v>24981841</v>
      </c>
      <c r="K37" s="80">
        <v>26024482</v>
      </c>
      <c r="L37" s="80">
        <v>20265051</v>
      </c>
      <c r="M37" s="80">
        <v>19255514</v>
      </c>
      <c r="N37" s="80">
        <v>20897411</v>
      </c>
      <c r="O37" s="80">
        <v>28926119</v>
      </c>
      <c r="P37" s="80">
        <v>16175830</v>
      </c>
      <c r="Q37" s="80">
        <f t="shared" si="0"/>
        <v>233257635</v>
      </c>
    </row>
    <row r="38" spans="1:17" x14ac:dyDescent="0.25">
      <c r="B38" s="87" t="s">
        <v>50</v>
      </c>
      <c r="C38" s="80">
        <v>19661848</v>
      </c>
      <c r="D38" s="80">
        <v>21311746</v>
      </c>
      <c r="E38" s="80">
        <v>0</v>
      </c>
      <c r="F38" s="80">
        <v>862224</v>
      </c>
      <c r="G38" s="80">
        <v>2454849</v>
      </c>
      <c r="H38" s="80">
        <v>990534</v>
      </c>
      <c r="I38" s="80">
        <v>1289903</v>
      </c>
      <c r="J38" s="80">
        <v>983604</v>
      </c>
      <c r="K38" s="80">
        <v>1471040</v>
      </c>
      <c r="L38" s="80">
        <v>1478084</v>
      </c>
      <c r="M38" s="80">
        <v>3183847</v>
      </c>
      <c r="N38" s="80">
        <v>1708007</v>
      </c>
      <c r="O38" s="80">
        <v>1787467</v>
      </c>
      <c r="P38" s="80">
        <v>2904143</v>
      </c>
      <c r="Q38" s="80">
        <f t="shared" si="0"/>
        <v>19113702</v>
      </c>
    </row>
    <row r="39" spans="1:17" x14ac:dyDescent="0.25">
      <c r="B39" s="87" t="s">
        <v>51</v>
      </c>
      <c r="C39" s="80">
        <v>293795133</v>
      </c>
      <c r="D39" s="80">
        <v>391933949</v>
      </c>
      <c r="E39" s="80">
        <v>8547290</v>
      </c>
      <c r="F39" s="80">
        <v>10826087</v>
      </c>
      <c r="G39" s="80">
        <v>12938528</v>
      </c>
      <c r="H39" s="80">
        <v>24999543</v>
      </c>
      <c r="I39" s="80">
        <v>10596682</v>
      </c>
      <c r="J39" s="80">
        <v>9931047</v>
      </c>
      <c r="K39" s="80">
        <v>23363762</v>
      </c>
      <c r="L39" s="80">
        <v>12519249</v>
      </c>
      <c r="M39" s="80">
        <v>26524961</v>
      </c>
      <c r="N39" s="80">
        <v>11057812</v>
      </c>
      <c r="O39" s="80">
        <v>23925142</v>
      </c>
      <c r="P39" s="80">
        <v>28353299</v>
      </c>
      <c r="Q39" s="80">
        <f t="shared" si="0"/>
        <v>203583402</v>
      </c>
    </row>
    <row r="40" spans="1:17" x14ac:dyDescent="0.25">
      <c r="B40" s="87" t="s">
        <v>52</v>
      </c>
      <c r="C40" s="80">
        <v>1352703441</v>
      </c>
      <c r="D40" s="80">
        <v>1839914318</v>
      </c>
      <c r="E40" s="80">
        <v>47152168</v>
      </c>
      <c r="F40" s="80">
        <v>61493487</v>
      </c>
      <c r="G40" s="80">
        <v>87666639</v>
      </c>
      <c r="H40" s="80">
        <v>124419222</v>
      </c>
      <c r="I40" s="80">
        <v>80316580</v>
      </c>
      <c r="J40" s="80">
        <v>70660158</v>
      </c>
      <c r="K40" s="80">
        <v>89042318</v>
      </c>
      <c r="L40" s="80">
        <v>79982777</v>
      </c>
      <c r="M40" s="80">
        <v>71840811</v>
      </c>
      <c r="N40" s="80">
        <v>76163491</v>
      </c>
      <c r="O40" s="80">
        <v>160351385</v>
      </c>
      <c r="P40" s="80">
        <v>166128293</v>
      </c>
      <c r="Q40" s="80">
        <f t="shared" si="0"/>
        <v>1115217329</v>
      </c>
    </row>
    <row r="41" spans="1:17" x14ac:dyDescent="0.25">
      <c r="B41" s="87" t="s">
        <v>54</v>
      </c>
      <c r="C41" s="80">
        <v>158671257</v>
      </c>
      <c r="D41" s="80">
        <v>202968055</v>
      </c>
      <c r="E41" s="80">
        <v>7255123</v>
      </c>
      <c r="F41" s="80">
        <v>9202843</v>
      </c>
      <c r="G41" s="80">
        <v>9942213</v>
      </c>
      <c r="H41" s="80">
        <v>9762993</v>
      </c>
      <c r="I41" s="80">
        <v>12699648</v>
      </c>
      <c r="J41" s="80">
        <v>15069273</v>
      </c>
      <c r="K41" s="80">
        <v>11873374</v>
      </c>
      <c r="L41" s="80">
        <v>13610499</v>
      </c>
      <c r="M41" s="80">
        <v>12555559</v>
      </c>
      <c r="N41" s="80">
        <v>15287882</v>
      </c>
      <c r="O41" s="80">
        <v>23360316</v>
      </c>
      <c r="P41" s="80">
        <v>14901009</v>
      </c>
      <c r="Q41" s="80">
        <f t="shared" si="0"/>
        <v>155520732</v>
      </c>
    </row>
    <row r="42" spans="1:17" x14ac:dyDescent="0.25">
      <c r="B42" s="87" t="s">
        <v>110</v>
      </c>
      <c r="C42" s="80">
        <v>3577271422</v>
      </c>
      <c r="D42" s="80">
        <v>3634702809</v>
      </c>
      <c r="E42" s="80">
        <v>0</v>
      </c>
      <c r="F42" s="80">
        <v>0</v>
      </c>
      <c r="G42" s="80">
        <v>0</v>
      </c>
      <c r="H42" s="80">
        <v>0</v>
      </c>
      <c r="I42" s="80">
        <v>0</v>
      </c>
      <c r="J42" s="80">
        <v>0</v>
      </c>
      <c r="K42" s="80">
        <v>0</v>
      </c>
      <c r="L42" s="80">
        <v>0</v>
      </c>
      <c r="M42" s="80">
        <v>0</v>
      </c>
      <c r="N42" s="80">
        <v>0</v>
      </c>
      <c r="O42" s="80">
        <v>0</v>
      </c>
      <c r="P42" s="80">
        <v>0</v>
      </c>
      <c r="Q42" s="80">
        <f t="shared" si="0"/>
        <v>0</v>
      </c>
    </row>
    <row r="43" spans="1:17" x14ac:dyDescent="0.25">
      <c r="B43" s="87" t="s">
        <v>56</v>
      </c>
      <c r="C43" s="80">
        <v>38590970</v>
      </c>
      <c r="D43" s="80">
        <v>65506770</v>
      </c>
      <c r="E43" s="80">
        <v>0</v>
      </c>
      <c r="F43" s="80">
        <v>0</v>
      </c>
      <c r="G43" s="80">
        <v>0</v>
      </c>
      <c r="H43" s="80">
        <v>0</v>
      </c>
      <c r="I43" s="80">
        <v>0</v>
      </c>
      <c r="J43" s="80">
        <v>0</v>
      </c>
      <c r="K43" s="80">
        <v>0</v>
      </c>
      <c r="L43" s="80">
        <v>0</v>
      </c>
      <c r="M43" s="80">
        <v>0</v>
      </c>
      <c r="N43" s="80">
        <v>0</v>
      </c>
      <c r="O43" s="80">
        <v>0</v>
      </c>
      <c r="P43" s="80">
        <v>0</v>
      </c>
      <c r="Q43" s="80">
        <f t="shared" si="0"/>
        <v>0</v>
      </c>
    </row>
    <row r="44" spans="1:17" x14ac:dyDescent="0.25">
      <c r="B44" s="87" t="s">
        <v>57</v>
      </c>
      <c r="C44" s="80">
        <v>6528104650</v>
      </c>
      <c r="D44" s="80">
        <v>7733507864</v>
      </c>
      <c r="E44" s="80">
        <v>210906242</v>
      </c>
      <c r="F44" s="80">
        <v>210875136</v>
      </c>
      <c r="G44" s="80">
        <v>275962785</v>
      </c>
      <c r="H44" s="80">
        <v>253301697</v>
      </c>
      <c r="I44" s="80">
        <v>542309354</v>
      </c>
      <c r="J44" s="80">
        <v>342526111</v>
      </c>
      <c r="K44" s="80">
        <v>337936666</v>
      </c>
      <c r="L44" s="80">
        <v>269969778</v>
      </c>
      <c r="M44" s="80">
        <v>383101900</v>
      </c>
      <c r="N44" s="80">
        <v>307199307</v>
      </c>
      <c r="O44" s="80">
        <v>368107200</v>
      </c>
      <c r="P44" s="80">
        <v>623186848</v>
      </c>
      <c r="Q44" s="80">
        <f t="shared" si="0"/>
        <v>4125383024</v>
      </c>
    </row>
    <row r="45" spans="1:17" x14ac:dyDescent="0.25">
      <c r="B45" s="87" t="s">
        <v>58</v>
      </c>
      <c r="C45" s="80">
        <v>7774354671</v>
      </c>
      <c r="D45" s="80">
        <v>7398811449</v>
      </c>
      <c r="E45" s="80">
        <v>0</v>
      </c>
      <c r="F45" s="80">
        <v>0</v>
      </c>
      <c r="G45" s="80">
        <v>0</v>
      </c>
      <c r="H45" s="80">
        <v>0</v>
      </c>
      <c r="I45" s="80">
        <v>0</v>
      </c>
      <c r="J45" s="80">
        <v>0</v>
      </c>
      <c r="K45" s="80">
        <v>0</v>
      </c>
      <c r="L45" s="80">
        <v>0</v>
      </c>
      <c r="M45" s="80">
        <v>0</v>
      </c>
      <c r="N45" s="80">
        <v>0</v>
      </c>
      <c r="O45" s="80">
        <v>0</v>
      </c>
      <c r="P45" s="80">
        <v>0</v>
      </c>
      <c r="Q45" s="80">
        <f t="shared" si="0"/>
        <v>0</v>
      </c>
    </row>
    <row r="46" spans="1:17" x14ac:dyDescent="0.25">
      <c r="B46" s="87" t="s">
        <v>59</v>
      </c>
      <c r="C46" s="80">
        <v>264239385</v>
      </c>
      <c r="D46" s="80">
        <v>291417234</v>
      </c>
      <c r="E46" s="80">
        <v>14166438</v>
      </c>
      <c r="F46" s="80">
        <v>13375776</v>
      </c>
      <c r="G46" s="80">
        <v>18653051</v>
      </c>
      <c r="H46" s="80">
        <v>15357056</v>
      </c>
      <c r="I46" s="80">
        <v>19508195</v>
      </c>
      <c r="J46" s="80">
        <v>17500305</v>
      </c>
      <c r="K46" s="80">
        <v>27806728</v>
      </c>
      <c r="L46" s="80">
        <v>27824950</v>
      </c>
      <c r="M46" s="80">
        <v>20379154</v>
      </c>
      <c r="N46" s="80">
        <v>27716403</v>
      </c>
      <c r="O46" s="80">
        <v>32890125</v>
      </c>
      <c r="P46" s="80">
        <v>36893360</v>
      </c>
      <c r="Q46" s="80">
        <f t="shared" si="0"/>
        <v>272071541</v>
      </c>
    </row>
    <row r="47" spans="1:17" x14ac:dyDescent="0.25">
      <c r="B47" s="87" t="s">
        <v>60</v>
      </c>
      <c r="C47" s="80">
        <v>3362776950</v>
      </c>
      <c r="D47" s="80">
        <v>3362776950</v>
      </c>
      <c r="E47" s="80">
        <v>185650286</v>
      </c>
      <c r="F47" s="80">
        <v>198763575</v>
      </c>
      <c r="G47" s="80">
        <v>220754055</v>
      </c>
      <c r="H47" s="80">
        <v>216024459</v>
      </c>
      <c r="I47" s="80">
        <v>181351737</v>
      </c>
      <c r="J47" s="80">
        <v>238642584</v>
      </c>
      <c r="K47" s="80">
        <v>305584983</v>
      </c>
      <c r="L47" s="80">
        <v>232470376</v>
      </c>
      <c r="M47" s="80">
        <v>220906359</v>
      </c>
      <c r="N47" s="80">
        <v>335165885</v>
      </c>
      <c r="O47" s="80">
        <v>288804381</v>
      </c>
      <c r="P47" s="80">
        <v>485888574</v>
      </c>
      <c r="Q47" s="80">
        <f t="shared" si="0"/>
        <v>3110007254</v>
      </c>
    </row>
    <row r="48" spans="1:17" x14ac:dyDescent="0.25">
      <c r="B48" s="87" t="s">
        <v>61</v>
      </c>
      <c r="C48" s="80">
        <v>161379501</v>
      </c>
      <c r="D48" s="80">
        <v>221813964</v>
      </c>
      <c r="E48" s="80">
        <v>5828404</v>
      </c>
      <c r="F48" s="80">
        <v>10024880</v>
      </c>
      <c r="G48" s="80">
        <v>15356889</v>
      </c>
      <c r="H48" s="80">
        <v>12097705</v>
      </c>
      <c r="I48" s="80">
        <v>8606253</v>
      </c>
      <c r="J48" s="80">
        <v>17424912</v>
      </c>
      <c r="K48" s="80">
        <v>17504476</v>
      </c>
      <c r="L48" s="80">
        <v>15057258</v>
      </c>
      <c r="M48" s="80">
        <v>21782620</v>
      </c>
      <c r="N48" s="80">
        <v>18219451</v>
      </c>
      <c r="O48" s="80">
        <v>29434502</v>
      </c>
      <c r="P48" s="80">
        <v>31041555</v>
      </c>
      <c r="Q48" s="80">
        <f t="shared" si="0"/>
        <v>202378905</v>
      </c>
    </row>
    <row r="49" spans="2:17" x14ac:dyDescent="0.25">
      <c r="B49" s="87" t="s">
        <v>81</v>
      </c>
      <c r="C49" s="80">
        <v>27622851</v>
      </c>
      <c r="D49" s="80">
        <v>0</v>
      </c>
      <c r="E49" s="80">
        <v>0</v>
      </c>
      <c r="F49" s="80">
        <v>0</v>
      </c>
      <c r="G49" s="80">
        <v>0</v>
      </c>
      <c r="H49" s="80">
        <v>0</v>
      </c>
      <c r="I49" s="80">
        <v>0</v>
      </c>
      <c r="J49" s="80">
        <v>0</v>
      </c>
      <c r="K49" s="80">
        <v>0</v>
      </c>
      <c r="L49" s="80">
        <v>0</v>
      </c>
      <c r="M49" s="80">
        <v>0</v>
      </c>
      <c r="N49" s="80">
        <v>0</v>
      </c>
      <c r="O49" s="80">
        <v>0</v>
      </c>
      <c r="P49" s="80">
        <v>0</v>
      </c>
      <c r="Q49" s="80">
        <f t="shared" si="0"/>
        <v>0</v>
      </c>
    </row>
    <row r="50" spans="2:17" x14ac:dyDescent="0.25">
      <c r="B50" s="87" t="s">
        <v>62</v>
      </c>
      <c r="C50" s="80">
        <v>70081379</v>
      </c>
      <c r="D50" s="80">
        <v>69294349</v>
      </c>
      <c r="E50" s="80">
        <v>2631933</v>
      </c>
      <c r="F50" s="80">
        <v>3257181</v>
      </c>
      <c r="G50" s="80">
        <v>4858294</v>
      </c>
      <c r="H50" s="80">
        <v>5417960</v>
      </c>
      <c r="I50" s="80">
        <v>4369436</v>
      </c>
      <c r="J50" s="80">
        <v>5024963</v>
      </c>
      <c r="K50" s="80">
        <v>4044869</v>
      </c>
      <c r="L50" s="80">
        <v>6855626</v>
      </c>
      <c r="M50" s="80">
        <v>4768581</v>
      </c>
      <c r="N50" s="80">
        <v>5816795</v>
      </c>
      <c r="O50" s="80">
        <v>10535973</v>
      </c>
      <c r="P50" s="80">
        <v>7515319</v>
      </c>
      <c r="Q50" s="80">
        <f t="shared" si="0"/>
        <v>65096930</v>
      </c>
    </row>
    <row r="51" spans="2:17" x14ac:dyDescent="0.25">
      <c r="B51" s="87" t="s">
        <v>63</v>
      </c>
      <c r="C51" s="80">
        <v>167360446</v>
      </c>
      <c r="D51" s="80">
        <v>196151962</v>
      </c>
      <c r="E51" s="80">
        <v>9473316</v>
      </c>
      <c r="F51" s="80">
        <v>11232095</v>
      </c>
      <c r="G51" s="80">
        <v>11632624</v>
      </c>
      <c r="H51" s="80">
        <v>20662169</v>
      </c>
      <c r="I51" s="80">
        <v>10420719</v>
      </c>
      <c r="J51" s="80">
        <v>11623613</v>
      </c>
      <c r="K51" s="80">
        <v>11502106</v>
      </c>
      <c r="L51" s="80">
        <v>12512823</v>
      </c>
      <c r="M51" s="80">
        <v>11960807</v>
      </c>
      <c r="N51" s="80">
        <v>10457507</v>
      </c>
      <c r="O51" s="80">
        <v>28298043</v>
      </c>
      <c r="P51" s="80">
        <v>13640432</v>
      </c>
      <c r="Q51" s="80">
        <f t="shared" si="0"/>
        <v>163416254</v>
      </c>
    </row>
    <row r="52" spans="2:17" x14ac:dyDescent="0.25">
      <c r="B52" s="87" t="s">
        <v>64</v>
      </c>
      <c r="C52" s="80">
        <v>551669483</v>
      </c>
      <c r="D52" s="80">
        <v>637502343</v>
      </c>
      <c r="E52" s="80">
        <v>35145831</v>
      </c>
      <c r="F52" s="80">
        <v>39595151</v>
      </c>
      <c r="G52" s="80">
        <v>39513405</v>
      </c>
      <c r="H52" s="80">
        <v>37895818</v>
      </c>
      <c r="I52" s="80">
        <v>44334837</v>
      </c>
      <c r="J52" s="80">
        <v>44106066</v>
      </c>
      <c r="K52" s="80">
        <v>39639650</v>
      </c>
      <c r="L52" s="80">
        <v>40195514</v>
      </c>
      <c r="M52" s="80">
        <v>41192126</v>
      </c>
      <c r="N52" s="80">
        <v>46527670</v>
      </c>
      <c r="O52" s="80">
        <v>84335297</v>
      </c>
      <c r="P52" s="80">
        <v>71304050</v>
      </c>
      <c r="Q52" s="80">
        <f t="shared" si="0"/>
        <v>563785415</v>
      </c>
    </row>
    <row r="53" spans="2:17" x14ac:dyDescent="0.25">
      <c r="B53" s="87" t="s">
        <v>111</v>
      </c>
      <c r="C53" s="80">
        <v>275981915</v>
      </c>
      <c r="D53" s="80">
        <v>383135338</v>
      </c>
      <c r="E53" s="80">
        <v>11618168</v>
      </c>
      <c r="F53" s="80">
        <v>11984337</v>
      </c>
      <c r="G53" s="80">
        <v>23080399</v>
      </c>
      <c r="H53" s="80">
        <v>14241369</v>
      </c>
      <c r="I53" s="80">
        <v>28515400</v>
      </c>
      <c r="J53" s="80">
        <v>21530150</v>
      </c>
      <c r="K53" s="80">
        <v>19281349</v>
      </c>
      <c r="L53" s="80">
        <v>13656643</v>
      </c>
      <c r="M53" s="80">
        <v>21378340</v>
      </c>
      <c r="N53" s="80">
        <v>24385966</v>
      </c>
      <c r="O53" s="80">
        <v>29304613</v>
      </c>
      <c r="P53" s="80">
        <v>57069905</v>
      </c>
      <c r="Q53" s="80">
        <f t="shared" si="0"/>
        <v>276046639</v>
      </c>
    </row>
    <row r="54" spans="2:17" x14ac:dyDescent="0.25">
      <c r="B54" s="87" t="s">
        <v>112</v>
      </c>
      <c r="C54" s="80">
        <v>135648963</v>
      </c>
      <c r="D54" s="80">
        <v>158347294</v>
      </c>
      <c r="E54" s="80">
        <v>3425015</v>
      </c>
      <c r="F54" s="80">
        <v>4334048</v>
      </c>
      <c r="G54" s="80">
        <v>9105923</v>
      </c>
      <c r="H54" s="80">
        <v>15131949</v>
      </c>
      <c r="I54" s="80">
        <v>10006683</v>
      </c>
      <c r="J54" s="80">
        <v>9362503</v>
      </c>
      <c r="K54" s="80">
        <v>7273116</v>
      </c>
      <c r="L54" s="80">
        <v>9942781</v>
      </c>
      <c r="M54" s="80">
        <v>5743925</v>
      </c>
      <c r="N54" s="80">
        <v>7639437</v>
      </c>
      <c r="O54" s="80">
        <v>16845920</v>
      </c>
      <c r="P54" s="80">
        <v>18324109</v>
      </c>
      <c r="Q54" s="80">
        <f t="shared" si="0"/>
        <v>117135409</v>
      </c>
    </row>
    <row r="55" spans="2:17" x14ac:dyDescent="0.25">
      <c r="B55" s="87" t="s">
        <v>67</v>
      </c>
      <c r="C55" s="80">
        <v>275000000</v>
      </c>
      <c r="D55" s="80">
        <v>362327374</v>
      </c>
      <c r="E55" s="80">
        <v>14976703</v>
      </c>
      <c r="F55" s="80">
        <v>17410537</v>
      </c>
      <c r="G55" s="80">
        <v>19426509</v>
      </c>
      <c r="H55" s="80">
        <v>22230807</v>
      </c>
      <c r="I55" s="80">
        <v>19783263</v>
      </c>
      <c r="J55" s="80">
        <v>24383222</v>
      </c>
      <c r="K55" s="80">
        <v>19717047</v>
      </c>
      <c r="L55" s="80">
        <v>20758949</v>
      </c>
      <c r="M55" s="80">
        <v>20686351</v>
      </c>
      <c r="N55" s="80">
        <v>19847691</v>
      </c>
      <c r="O55" s="80">
        <v>30737308</v>
      </c>
      <c r="P55" s="80">
        <v>55124725</v>
      </c>
      <c r="Q55" s="80">
        <f t="shared" si="0"/>
        <v>285083112</v>
      </c>
    </row>
    <row r="56" spans="2:17" x14ac:dyDescent="0.25">
      <c r="B56" s="87" t="s">
        <v>68</v>
      </c>
      <c r="C56" s="80">
        <v>86127410</v>
      </c>
      <c r="D56" s="80">
        <v>102043476</v>
      </c>
      <c r="E56" s="80">
        <v>3830327</v>
      </c>
      <c r="F56" s="80">
        <v>9317592</v>
      </c>
      <c r="G56" s="80">
        <v>6446507</v>
      </c>
      <c r="H56" s="80">
        <v>6301481</v>
      </c>
      <c r="I56" s="80">
        <v>6265497</v>
      </c>
      <c r="J56" s="80">
        <v>6335890</v>
      </c>
      <c r="K56" s="80">
        <v>7698141</v>
      </c>
      <c r="L56" s="80">
        <v>7642929</v>
      </c>
      <c r="M56" s="80">
        <v>7025574</v>
      </c>
      <c r="N56" s="80">
        <v>10553988</v>
      </c>
      <c r="O56" s="80">
        <v>12903245</v>
      </c>
      <c r="P56" s="80">
        <v>11814913</v>
      </c>
      <c r="Q56" s="80">
        <f t="shared" si="0"/>
        <v>96136084</v>
      </c>
    </row>
    <row r="57" spans="2:17" x14ac:dyDescent="0.25">
      <c r="B57" s="87" t="s">
        <v>77</v>
      </c>
      <c r="C57" s="80">
        <v>209606416</v>
      </c>
      <c r="D57" s="80">
        <v>213077177</v>
      </c>
      <c r="E57" s="80">
        <v>0</v>
      </c>
      <c r="F57" s="80">
        <v>0</v>
      </c>
      <c r="G57" s="80">
        <v>0</v>
      </c>
      <c r="H57" s="80">
        <v>0</v>
      </c>
      <c r="I57" s="80">
        <v>0</v>
      </c>
      <c r="J57" s="80">
        <v>0</v>
      </c>
      <c r="K57" s="80">
        <v>0</v>
      </c>
      <c r="L57" s="80">
        <v>0</v>
      </c>
      <c r="M57" s="80">
        <v>0</v>
      </c>
      <c r="N57" s="80">
        <v>0</v>
      </c>
      <c r="O57" s="80">
        <v>0</v>
      </c>
      <c r="P57" s="80">
        <v>0</v>
      </c>
      <c r="Q57" s="80">
        <f t="shared" si="0"/>
        <v>0</v>
      </c>
    </row>
    <row r="58" spans="2:17" x14ac:dyDescent="0.25">
      <c r="B58" s="87" t="s">
        <v>82</v>
      </c>
      <c r="C58" s="80">
        <v>179037612</v>
      </c>
      <c r="D58" s="80">
        <v>182193878</v>
      </c>
      <c r="E58" s="80">
        <v>7163382</v>
      </c>
      <c r="F58" s="80">
        <v>10943052</v>
      </c>
      <c r="G58" s="80">
        <v>14357382</v>
      </c>
      <c r="H58" s="80">
        <v>9713918</v>
      </c>
      <c r="I58" s="80">
        <v>13232433</v>
      </c>
      <c r="J58" s="80">
        <v>10804414</v>
      </c>
      <c r="K58" s="80">
        <v>11802748</v>
      </c>
      <c r="L58" s="80">
        <v>10556228</v>
      </c>
      <c r="M58" s="80">
        <v>10786913</v>
      </c>
      <c r="N58" s="80">
        <v>17509131</v>
      </c>
      <c r="O58" s="80">
        <v>18040700</v>
      </c>
      <c r="P58" s="80">
        <v>20047668</v>
      </c>
      <c r="Q58" s="80">
        <f t="shared" si="0"/>
        <v>154957969</v>
      </c>
    </row>
    <row r="59" spans="2:17" x14ac:dyDescent="0.25">
      <c r="B59" s="87" t="s">
        <v>83</v>
      </c>
      <c r="C59" s="80">
        <v>218045399</v>
      </c>
      <c r="D59" s="80">
        <v>287914614</v>
      </c>
      <c r="E59" s="80">
        <v>11078650</v>
      </c>
      <c r="F59" s="80">
        <v>10697515</v>
      </c>
      <c r="G59" s="80">
        <v>13635717</v>
      </c>
      <c r="H59" s="80">
        <v>11997957</v>
      </c>
      <c r="I59" s="80">
        <v>13784506</v>
      </c>
      <c r="J59" s="80">
        <v>10452572</v>
      </c>
      <c r="K59" s="80">
        <v>11417056</v>
      </c>
      <c r="L59" s="80">
        <v>11918581</v>
      </c>
      <c r="M59" s="80">
        <v>10668188</v>
      </c>
      <c r="N59" s="80">
        <v>11583251</v>
      </c>
      <c r="O59" s="80">
        <v>19230832</v>
      </c>
      <c r="P59" s="80">
        <v>46898162</v>
      </c>
      <c r="Q59" s="80">
        <f t="shared" si="0"/>
        <v>183362987</v>
      </c>
    </row>
    <row r="60" spans="2:17" x14ac:dyDescent="0.25">
      <c r="B60" s="87" t="s">
        <v>84</v>
      </c>
      <c r="C60" s="80">
        <v>64021984</v>
      </c>
      <c r="D60" s="80">
        <v>93817535</v>
      </c>
      <c r="E60" s="80">
        <v>3619244</v>
      </c>
      <c r="F60" s="80">
        <v>3716087</v>
      </c>
      <c r="G60" s="80">
        <v>3763671</v>
      </c>
      <c r="H60" s="80">
        <v>3808392</v>
      </c>
      <c r="I60" s="80">
        <v>3776105</v>
      </c>
      <c r="J60" s="80">
        <v>3975946</v>
      </c>
      <c r="K60" s="80">
        <v>4444210</v>
      </c>
      <c r="L60" s="80">
        <v>4327098</v>
      </c>
      <c r="M60" s="80">
        <v>4040924</v>
      </c>
      <c r="N60" s="80">
        <v>3852124</v>
      </c>
      <c r="O60" s="80">
        <v>10217565</v>
      </c>
      <c r="P60" s="80">
        <v>4629819</v>
      </c>
      <c r="Q60" s="80">
        <f t="shared" si="0"/>
        <v>54171185</v>
      </c>
    </row>
    <row r="61" spans="2:17" x14ac:dyDescent="0.25">
      <c r="B61" s="87" t="s">
        <v>96</v>
      </c>
      <c r="C61" s="80">
        <v>12104000</v>
      </c>
      <c r="D61" s="80">
        <v>21361313</v>
      </c>
      <c r="E61" s="80">
        <v>945742</v>
      </c>
      <c r="F61" s="80">
        <v>945742</v>
      </c>
      <c r="G61" s="80">
        <v>1250690</v>
      </c>
      <c r="H61" s="80">
        <v>1087290</v>
      </c>
      <c r="I61" s="80">
        <v>1300616</v>
      </c>
      <c r="J61" s="80">
        <v>1448426</v>
      </c>
      <c r="K61" s="80">
        <v>1278484</v>
      </c>
      <c r="L61" s="80">
        <v>1091981</v>
      </c>
      <c r="M61" s="80">
        <v>1238474</v>
      </c>
      <c r="N61" s="80">
        <v>1909939</v>
      </c>
      <c r="O61" s="80">
        <v>2169012</v>
      </c>
      <c r="P61" s="80">
        <v>1604965</v>
      </c>
      <c r="Q61" s="80">
        <f t="shared" si="0"/>
        <v>16271361</v>
      </c>
    </row>
    <row r="62" spans="2:17" x14ac:dyDescent="0.25">
      <c r="B62" s="87" t="s">
        <v>85</v>
      </c>
      <c r="C62" s="80">
        <v>55500000</v>
      </c>
      <c r="D62" s="80">
        <v>61571275</v>
      </c>
      <c r="E62" s="80">
        <v>3094350</v>
      </c>
      <c r="F62" s="80">
        <v>3342471</v>
      </c>
      <c r="G62" s="80">
        <v>3900839</v>
      </c>
      <c r="H62" s="80">
        <v>3909411</v>
      </c>
      <c r="I62" s="80">
        <v>4110264</v>
      </c>
      <c r="J62" s="80">
        <v>4218312</v>
      </c>
      <c r="K62" s="80">
        <v>4412975</v>
      </c>
      <c r="L62" s="80">
        <v>4039641</v>
      </c>
      <c r="M62" s="80">
        <v>5598331</v>
      </c>
      <c r="N62" s="80">
        <v>3437444</v>
      </c>
      <c r="O62" s="80">
        <v>4837145</v>
      </c>
      <c r="P62" s="80">
        <v>10412345</v>
      </c>
      <c r="Q62" s="80">
        <f t="shared" si="0"/>
        <v>55313528</v>
      </c>
    </row>
    <row r="63" spans="2:17" x14ac:dyDescent="0.25">
      <c r="B63" s="87" t="s">
        <v>86</v>
      </c>
      <c r="C63" s="80">
        <v>59481116473</v>
      </c>
      <c r="D63" s="80">
        <v>72967244678</v>
      </c>
      <c r="E63" s="80">
        <v>3403069118</v>
      </c>
      <c r="F63" s="80">
        <v>4309422100</v>
      </c>
      <c r="G63" s="80">
        <v>4837679230</v>
      </c>
      <c r="H63" s="80">
        <v>3979075744</v>
      </c>
      <c r="I63" s="80">
        <v>4282119824</v>
      </c>
      <c r="J63" s="80">
        <v>5045306923</v>
      </c>
      <c r="K63" s="80">
        <v>5490993820</v>
      </c>
      <c r="L63" s="80">
        <v>4829107337</v>
      </c>
      <c r="M63" s="80">
        <v>5242727282</v>
      </c>
      <c r="N63" s="80">
        <v>5136727225</v>
      </c>
      <c r="O63" s="80">
        <v>5734762477</v>
      </c>
      <c r="P63" s="80">
        <v>9234275981</v>
      </c>
      <c r="Q63" s="80">
        <f t="shared" si="0"/>
        <v>61525267061</v>
      </c>
    </row>
    <row r="64" spans="2:17" x14ac:dyDescent="0.25">
      <c r="B64" s="10" t="s">
        <v>140</v>
      </c>
      <c r="C64" s="80">
        <v>59481116473</v>
      </c>
      <c r="D64" s="80">
        <v>72967244678</v>
      </c>
      <c r="E64" s="80">
        <v>3403069118</v>
      </c>
      <c r="F64" s="80">
        <v>4309422100</v>
      </c>
      <c r="G64" s="80">
        <v>4837679230</v>
      </c>
      <c r="H64" s="80">
        <v>3979075744</v>
      </c>
      <c r="I64" s="80">
        <v>4282119824</v>
      </c>
      <c r="J64" s="80">
        <v>5045306923</v>
      </c>
      <c r="K64" s="80">
        <v>5490993820</v>
      </c>
      <c r="L64" s="80">
        <v>4829107337</v>
      </c>
      <c r="M64" s="80">
        <v>5242727282</v>
      </c>
      <c r="N64" s="80">
        <v>5136727225</v>
      </c>
      <c r="O64" s="80">
        <v>5734762477</v>
      </c>
      <c r="P64" s="80">
        <v>9234275981</v>
      </c>
      <c r="Q64" s="80">
        <f t="shared" si="0"/>
        <v>61525267061</v>
      </c>
    </row>
    <row r="65" spans="2:17" x14ac:dyDescent="0.25">
      <c r="B65" s="86" t="s">
        <v>141</v>
      </c>
      <c r="C65" s="80">
        <v>50595308465</v>
      </c>
      <c r="D65" s="80">
        <v>64204118756</v>
      </c>
      <c r="E65" s="80">
        <v>3083450750</v>
      </c>
      <c r="F65" s="80">
        <v>3782275105</v>
      </c>
      <c r="G65" s="80">
        <v>4359254057</v>
      </c>
      <c r="H65" s="80">
        <v>3440534161</v>
      </c>
      <c r="I65" s="80">
        <v>3802493492</v>
      </c>
      <c r="J65" s="80">
        <v>4494352252</v>
      </c>
      <c r="K65" s="80">
        <v>4860422755</v>
      </c>
      <c r="L65" s="80">
        <v>4239778625</v>
      </c>
      <c r="M65" s="80">
        <v>4575974653</v>
      </c>
      <c r="N65" s="80">
        <v>4535601373</v>
      </c>
      <c r="O65" s="80">
        <v>5007252796</v>
      </c>
      <c r="P65" s="80">
        <v>8452686905</v>
      </c>
      <c r="Q65" s="80">
        <f t="shared" si="0"/>
        <v>54634076924</v>
      </c>
    </row>
    <row r="66" spans="2:17" x14ac:dyDescent="0.25">
      <c r="B66" s="86" t="s">
        <v>142</v>
      </c>
      <c r="C66" s="80">
        <v>549505409</v>
      </c>
      <c r="D66" s="80">
        <v>617960423</v>
      </c>
      <c r="E66" s="80">
        <v>33488951</v>
      </c>
      <c r="F66" s="80">
        <v>37645980</v>
      </c>
      <c r="G66" s="80">
        <v>35692247</v>
      </c>
      <c r="H66" s="80">
        <v>37384110</v>
      </c>
      <c r="I66" s="80">
        <v>41305147</v>
      </c>
      <c r="J66" s="80">
        <v>41689592</v>
      </c>
      <c r="K66" s="80">
        <v>53530366</v>
      </c>
      <c r="L66" s="80">
        <v>57558599</v>
      </c>
      <c r="M66" s="80">
        <v>50205001</v>
      </c>
      <c r="N66" s="80">
        <v>46608448</v>
      </c>
      <c r="O66" s="80">
        <v>77640793</v>
      </c>
      <c r="P66" s="80">
        <v>54926414</v>
      </c>
      <c r="Q66" s="80">
        <f t="shared" si="0"/>
        <v>567675648</v>
      </c>
    </row>
    <row r="67" spans="2:17" x14ac:dyDescent="0.25">
      <c r="B67" s="86" t="s">
        <v>143</v>
      </c>
      <c r="C67" s="80">
        <v>1285247245</v>
      </c>
      <c r="D67" s="80">
        <v>1393038688</v>
      </c>
      <c r="E67" s="80">
        <v>60097042</v>
      </c>
      <c r="F67" s="80">
        <v>83349679</v>
      </c>
      <c r="G67" s="80">
        <v>76599663</v>
      </c>
      <c r="H67" s="80">
        <v>86911063</v>
      </c>
      <c r="I67" s="80">
        <v>64392007</v>
      </c>
      <c r="J67" s="80">
        <v>82259409</v>
      </c>
      <c r="K67" s="80">
        <v>94791741</v>
      </c>
      <c r="L67" s="80">
        <v>93097818</v>
      </c>
      <c r="M67" s="80">
        <v>118936277</v>
      </c>
      <c r="N67" s="80">
        <v>82126978</v>
      </c>
      <c r="O67" s="80">
        <v>156139511</v>
      </c>
      <c r="P67" s="80">
        <v>111872392</v>
      </c>
      <c r="Q67" s="80">
        <f t="shared" si="0"/>
        <v>1110573580</v>
      </c>
    </row>
    <row r="68" spans="2:17" x14ac:dyDescent="0.25">
      <c r="B68" s="86" t="s">
        <v>144</v>
      </c>
      <c r="C68" s="80">
        <v>672407215</v>
      </c>
      <c r="D68" s="80">
        <v>713951984</v>
      </c>
      <c r="E68" s="80">
        <v>21158971</v>
      </c>
      <c r="F68" s="80">
        <v>38193749</v>
      </c>
      <c r="G68" s="80">
        <v>35003831</v>
      </c>
      <c r="H68" s="80">
        <v>31417311</v>
      </c>
      <c r="I68" s="80">
        <v>27312725</v>
      </c>
      <c r="J68" s="80">
        <v>34161848</v>
      </c>
      <c r="K68" s="80">
        <v>44327563</v>
      </c>
      <c r="L68" s="80">
        <v>47447464</v>
      </c>
      <c r="M68" s="80">
        <v>31237150</v>
      </c>
      <c r="N68" s="80">
        <v>43642815</v>
      </c>
      <c r="O68" s="80">
        <v>33442037</v>
      </c>
      <c r="P68" s="80">
        <v>73305554</v>
      </c>
      <c r="Q68" s="80">
        <f t="shared" si="0"/>
        <v>460651018</v>
      </c>
    </row>
    <row r="69" spans="2:17" x14ac:dyDescent="0.25">
      <c r="B69" s="86" t="s">
        <v>145</v>
      </c>
      <c r="C69" s="80">
        <v>919958447</v>
      </c>
      <c r="D69" s="80">
        <v>1009494149</v>
      </c>
      <c r="E69" s="80">
        <v>45613030</v>
      </c>
      <c r="F69" s="80">
        <v>79295198</v>
      </c>
      <c r="G69" s="80">
        <v>64192312</v>
      </c>
      <c r="H69" s="80">
        <v>88765479</v>
      </c>
      <c r="I69" s="80">
        <v>69188269</v>
      </c>
      <c r="J69" s="80">
        <v>101959861</v>
      </c>
      <c r="K69" s="80">
        <v>69835650</v>
      </c>
      <c r="L69" s="80">
        <v>76590793</v>
      </c>
      <c r="M69" s="80">
        <v>98796933</v>
      </c>
      <c r="N69" s="80">
        <v>73410273</v>
      </c>
      <c r="O69" s="80">
        <v>82827396</v>
      </c>
      <c r="P69" s="80">
        <v>124481666</v>
      </c>
      <c r="Q69" s="80">
        <f t="shared" si="0"/>
        <v>974956860</v>
      </c>
    </row>
    <row r="70" spans="2:17" x14ac:dyDescent="0.25">
      <c r="B70" s="86" t="s">
        <v>146</v>
      </c>
      <c r="C70" s="80">
        <v>819340755</v>
      </c>
      <c r="D70" s="80">
        <v>1087871517</v>
      </c>
      <c r="E70" s="80">
        <v>35655910</v>
      </c>
      <c r="F70" s="80">
        <v>84193195</v>
      </c>
      <c r="G70" s="80">
        <v>95946270</v>
      </c>
      <c r="H70" s="80">
        <v>71878430</v>
      </c>
      <c r="I70" s="80">
        <v>91097664</v>
      </c>
      <c r="J70" s="80">
        <v>91478112</v>
      </c>
      <c r="K70" s="80">
        <v>69404978</v>
      </c>
      <c r="L70" s="80">
        <v>74558140</v>
      </c>
      <c r="M70" s="80">
        <v>128244256</v>
      </c>
      <c r="N70" s="80">
        <v>93437971</v>
      </c>
      <c r="O70" s="80">
        <v>66661068</v>
      </c>
      <c r="P70" s="80">
        <v>136175492</v>
      </c>
      <c r="Q70" s="80">
        <f t="shared" si="0"/>
        <v>1038731486</v>
      </c>
    </row>
    <row r="71" spans="2:17" x14ac:dyDescent="0.25">
      <c r="B71" s="86" t="s">
        <v>147</v>
      </c>
      <c r="C71" s="80">
        <v>576947591</v>
      </c>
      <c r="D71" s="80">
        <v>712424091</v>
      </c>
      <c r="E71" s="80">
        <v>40985198</v>
      </c>
      <c r="F71" s="80">
        <v>44165157</v>
      </c>
      <c r="G71" s="80">
        <v>54322663</v>
      </c>
      <c r="H71" s="80">
        <v>47233853</v>
      </c>
      <c r="I71" s="80">
        <v>47134366</v>
      </c>
      <c r="J71" s="80">
        <v>62665856</v>
      </c>
      <c r="K71" s="80">
        <v>67135940</v>
      </c>
      <c r="L71" s="80">
        <v>50012130</v>
      </c>
      <c r="M71" s="80">
        <v>70250074</v>
      </c>
      <c r="N71" s="80">
        <v>54877519</v>
      </c>
      <c r="O71" s="80">
        <v>79925281</v>
      </c>
      <c r="P71" s="80">
        <v>60971204</v>
      </c>
      <c r="Q71" s="80">
        <f t="shared" si="0"/>
        <v>679679241</v>
      </c>
    </row>
    <row r="72" spans="2:17" x14ac:dyDescent="0.25">
      <c r="B72" s="86" t="s">
        <v>148</v>
      </c>
      <c r="C72" s="80">
        <v>728122071</v>
      </c>
      <c r="D72" s="80">
        <v>813461624</v>
      </c>
      <c r="E72" s="80">
        <v>35179032</v>
      </c>
      <c r="F72" s="80">
        <v>92291012</v>
      </c>
      <c r="G72" s="80">
        <v>43870980</v>
      </c>
      <c r="H72" s="80">
        <v>59169523</v>
      </c>
      <c r="I72" s="80">
        <v>57003294</v>
      </c>
      <c r="J72" s="80">
        <v>65372354</v>
      </c>
      <c r="K72" s="80">
        <v>73655628</v>
      </c>
      <c r="L72" s="80">
        <v>88323686</v>
      </c>
      <c r="M72" s="80">
        <v>55892887</v>
      </c>
      <c r="N72" s="80">
        <v>62565938</v>
      </c>
      <c r="O72" s="80">
        <v>89573988</v>
      </c>
      <c r="P72" s="80">
        <v>47414692</v>
      </c>
      <c r="Q72" s="80">
        <f t="shared" si="0"/>
        <v>770313014</v>
      </c>
    </row>
    <row r="73" spans="2:17" x14ac:dyDescent="0.25">
      <c r="B73" s="86" t="s">
        <v>149</v>
      </c>
      <c r="C73" s="80">
        <v>1930874589</v>
      </c>
      <c r="D73" s="80">
        <v>1962937730</v>
      </c>
      <c r="E73" s="80">
        <v>27254788</v>
      </c>
      <c r="F73" s="80">
        <v>38548447</v>
      </c>
      <c r="G73" s="80">
        <v>39865854</v>
      </c>
      <c r="H73" s="80">
        <v>88762531</v>
      </c>
      <c r="I73" s="80">
        <v>50977807</v>
      </c>
      <c r="J73" s="80">
        <v>41810859</v>
      </c>
      <c r="K73" s="80">
        <v>108071793</v>
      </c>
      <c r="L73" s="80">
        <v>60909455</v>
      </c>
      <c r="M73" s="80">
        <v>82042499</v>
      </c>
      <c r="N73" s="80">
        <v>115442905</v>
      </c>
      <c r="O73" s="80">
        <v>86275196</v>
      </c>
      <c r="P73" s="80">
        <v>129447412</v>
      </c>
      <c r="Q73" s="80">
        <f t="shared" si="0"/>
        <v>869409546</v>
      </c>
    </row>
    <row r="74" spans="2:17" x14ac:dyDescent="0.25">
      <c r="B74" s="86" t="s">
        <v>150</v>
      </c>
      <c r="C74" s="80">
        <v>205064566</v>
      </c>
      <c r="D74" s="80">
        <v>227866141</v>
      </c>
      <c r="E74" s="80">
        <v>7304046</v>
      </c>
      <c r="F74" s="80">
        <v>16138159</v>
      </c>
      <c r="G74" s="80">
        <v>19604086</v>
      </c>
      <c r="H74" s="80">
        <v>14305295</v>
      </c>
      <c r="I74" s="80">
        <v>15366666</v>
      </c>
      <c r="J74" s="80">
        <v>7487444</v>
      </c>
      <c r="K74" s="80">
        <v>27126844</v>
      </c>
      <c r="L74" s="80">
        <v>23733942</v>
      </c>
      <c r="M74" s="80">
        <v>12482704</v>
      </c>
      <c r="N74" s="80">
        <v>13039819</v>
      </c>
      <c r="O74" s="80">
        <v>15427607</v>
      </c>
      <c r="P74" s="80">
        <v>24615550</v>
      </c>
      <c r="Q74" s="80">
        <f t="shared" si="0"/>
        <v>196632162</v>
      </c>
    </row>
    <row r="75" spans="2:17" x14ac:dyDescent="0.25">
      <c r="B75" s="86" t="s">
        <v>151</v>
      </c>
      <c r="C75" s="80">
        <v>198340118</v>
      </c>
      <c r="D75" s="80">
        <v>224119576</v>
      </c>
      <c r="E75" s="80">
        <v>12881400</v>
      </c>
      <c r="F75" s="80">
        <v>13326420</v>
      </c>
      <c r="G75" s="80">
        <v>13327267</v>
      </c>
      <c r="H75" s="80">
        <v>12713988</v>
      </c>
      <c r="I75" s="80">
        <v>15848388</v>
      </c>
      <c r="J75" s="80">
        <v>22069337</v>
      </c>
      <c r="K75" s="80">
        <v>22690562</v>
      </c>
      <c r="L75" s="80">
        <v>17096686</v>
      </c>
      <c r="M75" s="80">
        <v>18664849</v>
      </c>
      <c r="N75" s="80">
        <v>15973185</v>
      </c>
      <c r="O75" s="80">
        <v>39596804</v>
      </c>
      <c r="P75" s="80">
        <v>18378700</v>
      </c>
      <c r="Q75" s="80">
        <f t="shared" ref="Q75:Q80" si="1">SUM(E75:P75)</f>
        <v>222567586</v>
      </c>
    </row>
    <row r="76" spans="2:17" x14ac:dyDescent="0.25">
      <c r="B76" s="86" t="s">
        <v>152</v>
      </c>
      <c r="C76" s="80">
        <v>1000000002</v>
      </c>
      <c r="D76" s="80">
        <v>0</v>
      </c>
      <c r="E76" s="80">
        <v>0</v>
      </c>
      <c r="F76" s="80">
        <v>0</v>
      </c>
      <c r="G76" s="80">
        <v>0</v>
      </c>
      <c r="H76" s="80">
        <v>0</v>
      </c>
      <c r="I76" s="80">
        <v>0</v>
      </c>
      <c r="J76" s="80">
        <v>0</v>
      </c>
      <c r="K76" s="80">
        <v>0</v>
      </c>
      <c r="L76" s="80">
        <v>0</v>
      </c>
      <c r="M76" s="80">
        <v>0</v>
      </c>
      <c r="N76" s="80">
        <v>0</v>
      </c>
      <c r="O76" s="80">
        <v>0</v>
      </c>
      <c r="P76" s="80">
        <v>0</v>
      </c>
      <c r="Q76" s="80">
        <f t="shared" si="1"/>
        <v>0</v>
      </c>
    </row>
    <row r="77" spans="2:17" x14ac:dyDescent="0.25">
      <c r="B77" s="87" t="s">
        <v>87</v>
      </c>
      <c r="C77" s="80">
        <v>70370476</v>
      </c>
      <c r="D77" s="80">
        <v>82685137</v>
      </c>
      <c r="E77" s="80">
        <v>3466624</v>
      </c>
      <c r="F77" s="80">
        <v>3768301</v>
      </c>
      <c r="G77" s="80">
        <v>4923125</v>
      </c>
      <c r="H77" s="80">
        <v>7465059</v>
      </c>
      <c r="I77" s="80">
        <v>6210798</v>
      </c>
      <c r="J77" s="80">
        <v>4457508</v>
      </c>
      <c r="K77" s="80">
        <v>6446417</v>
      </c>
      <c r="L77" s="80">
        <v>7090832</v>
      </c>
      <c r="M77" s="80">
        <v>4695364</v>
      </c>
      <c r="N77" s="80">
        <v>5241216</v>
      </c>
      <c r="O77" s="80">
        <v>12548860</v>
      </c>
      <c r="P77" s="80">
        <v>4794710</v>
      </c>
      <c r="Q77" s="80">
        <f t="shared" si="1"/>
        <v>71108814</v>
      </c>
    </row>
    <row r="78" spans="2:17" x14ac:dyDescent="0.25">
      <c r="B78" s="87" t="s">
        <v>97</v>
      </c>
      <c r="C78" s="80">
        <v>1733518743</v>
      </c>
      <c r="D78" s="80">
        <v>2146569988</v>
      </c>
      <c r="E78" s="80">
        <v>40578864</v>
      </c>
      <c r="F78" s="80">
        <v>44408028</v>
      </c>
      <c r="G78" s="80">
        <v>92742183</v>
      </c>
      <c r="H78" s="80">
        <v>62998574</v>
      </c>
      <c r="I78" s="80">
        <v>90618361</v>
      </c>
      <c r="J78" s="80">
        <v>51251373</v>
      </c>
      <c r="K78" s="80">
        <v>58636106</v>
      </c>
      <c r="L78" s="80">
        <v>79474090</v>
      </c>
      <c r="M78" s="80">
        <v>63777157</v>
      </c>
      <c r="N78" s="80">
        <v>186662681</v>
      </c>
      <c r="O78" s="80">
        <v>70760629</v>
      </c>
      <c r="P78" s="80">
        <v>150686525</v>
      </c>
      <c r="Q78" s="80">
        <f t="shared" si="1"/>
        <v>992594571</v>
      </c>
    </row>
    <row r="79" spans="2:17" x14ac:dyDescent="0.25">
      <c r="B79" s="87" t="s">
        <v>107</v>
      </c>
      <c r="C79" s="80">
        <v>207154333</v>
      </c>
      <c r="D79" s="80">
        <v>390663236</v>
      </c>
      <c r="E79" s="80">
        <v>6060336</v>
      </c>
      <c r="F79" s="80">
        <v>8617808</v>
      </c>
      <c r="G79" s="80">
        <v>10401222</v>
      </c>
      <c r="H79" s="80">
        <v>9314460</v>
      </c>
      <c r="I79" s="80">
        <v>12614085</v>
      </c>
      <c r="J79" s="80">
        <v>14657575</v>
      </c>
      <c r="K79" s="80">
        <v>9558686</v>
      </c>
      <c r="L79" s="80">
        <v>9314165</v>
      </c>
      <c r="M79" s="80">
        <v>18935867</v>
      </c>
      <c r="N79" s="80">
        <v>8402980</v>
      </c>
      <c r="O79" s="80">
        <v>16207323</v>
      </c>
      <c r="P79" s="80">
        <v>66426582</v>
      </c>
      <c r="Q79" s="80">
        <f t="shared" si="1"/>
        <v>190511089</v>
      </c>
    </row>
    <row r="80" spans="2:17" x14ac:dyDescent="0.25">
      <c r="B80" s="87" t="s">
        <v>127</v>
      </c>
      <c r="C80" s="80">
        <v>176000000</v>
      </c>
      <c r="D80" s="80">
        <v>433429344</v>
      </c>
      <c r="E80" s="80">
        <v>5549174</v>
      </c>
      <c r="F80" s="80">
        <v>7741935</v>
      </c>
      <c r="G80" s="80">
        <v>47931190</v>
      </c>
      <c r="H80" s="80">
        <v>31245946</v>
      </c>
      <c r="I80" s="80">
        <v>31689304</v>
      </c>
      <c r="J80" s="80">
        <v>13802545</v>
      </c>
      <c r="K80" s="80">
        <v>39218254</v>
      </c>
      <c r="L80" s="80">
        <v>20207763</v>
      </c>
      <c r="M80" s="80">
        <v>35529621</v>
      </c>
      <c r="N80" s="80">
        <v>19244339</v>
      </c>
      <c r="O80" s="80">
        <v>24904326</v>
      </c>
      <c r="P80" s="80">
        <v>70206955</v>
      </c>
      <c r="Q80" s="80">
        <f t="shared" si="1"/>
        <v>347271352</v>
      </c>
    </row>
    <row r="81" spans="2:31" x14ac:dyDescent="0.25">
      <c r="B81" s="94" t="s">
        <v>128</v>
      </c>
      <c r="C81" s="85">
        <f>SUM(C10:C63)+SUM(C77:C80)</f>
        <v>122275026084</v>
      </c>
      <c r="D81" s="85">
        <f>SUM(D10:D63)+SUM(D77:D80)</f>
        <v>146253895857</v>
      </c>
      <c r="E81" s="92">
        <f>SUM(E10:E63)+SUM(E77:E80)</f>
        <v>4547170586</v>
      </c>
      <c r="F81" s="92">
        <f>SUM(F10:F63)+SUM(F77:F80)</f>
        <v>5671311015</v>
      </c>
      <c r="G81" s="92">
        <f>SUM(G10:G63)+SUM(G77:G80)</f>
        <v>6634842404</v>
      </c>
      <c r="H81" s="92">
        <f t="shared" ref="H81:P81" si="2">SUM(H10:H63)+SUM(H77:H80)</f>
        <v>6327766434</v>
      </c>
      <c r="I81" s="92">
        <f t="shared" si="2"/>
        <v>6177373546</v>
      </c>
      <c r="J81" s="92">
        <f t="shared" si="2"/>
        <v>7188063256</v>
      </c>
      <c r="K81" s="92">
        <f t="shared" si="2"/>
        <v>7508516901</v>
      </c>
      <c r="L81" s="92">
        <f t="shared" si="2"/>
        <v>6696330759</v>
      </c>
      <c r="M81" s="92">
        <f t="shared" si="2"/>
        <v>7877305506</v>
      </c>
      <c r="N81" s="92">
        <f t="shared" si="2"/>
        <v>7545955944</v>
      </c>
      <c r="O81" s="92">
        <f t="shared" si="2"/>
        <v>8317678088</v>
      </c>
      <c r="P81" s="92">
        <f t="shared" si="2"/>
        <v>13923555100</v>
      </c>
      <c r="Q81" s="92">
        <f>E81+F81+G81+H81+I81+J81+K81+L81+M81+N81+O81+P81</f>
        <v>88415869539</v>
      </c>
    </row>
    <row r="82" spans="2:31" x14ac:dyDescent="0.25">
      <c r="C82" s="44"/>
      <c r="D82" s="91"/>
      <c r="E82" s="91"/>
      <c r="F82" s="91"/>
      <c r="G82" s="82"/>
      <c r="H82" s="82"/>
      <c r="I82" s="82"/>
      <c r="J82" s="82"/>
      <c r="K82" s="82"/>
      <c r="L82" s="82"/>
      <c r="M82" s="82"/>
      <c r="N82" s="82"/>
      <c r="O82" s="82"/>
      <c r="P82" s="82"/>
    </row>
    <row r="83" spans="2:31" ht="17.25" x14ac:dyDescent="0.25">
      <c r="B83" s="94"/>
      <c r="C83" s="49"/>
      <c r="D83" s="104"/>
      <c r="E83" s="90" t="s">
        <v>10</v>
      </c>
      <c r="F83" s="90" t="s">
        <v>11</v>
      </c>
      <c r="G83" s="90" t="s">
        <v>12</v>
      </c>
      <c r="H83" s="90" t="s">
        <v>13</v>
      </c>
      <c r="I83" s="90" t="s">
        <v>14</v>
      </c>
      <c r="J83" s="90" t="s">
        <v>15</v>
      </c>
      <c r="K83" s="90" t="s">
        <v>16</v>
      </c>
      <c r="L83" s="90" t="s">
        <v>17</v>
      </c>
      <c r="M83" s="90" t="s">
        <v>18</v>
      </c>
      <c r="N83" s="90" t="s">
        <v>19</v>
      </c>
      <c r="O83" s="90" t="s">
        <v>20</v>
      </c>
      <c r="P83" s="90" t="s">
        <v>21</v>
      </c>
      <c r="Q83" s="101" t="s">
        <v>22</v>
      </c>
    </row>
    <row r="84" spans="2:31" s="63" customFormat="1" x14ac:dyDescent="0.25">
      <c r="B84" s="72" t="s">
        <v>105</v>
      </c>
      <c r="C84" s="80">
        <v>10000000</v>
      </c>
      <c r="D84" s="80">
        <v>10000000</v>
      </c>
      <c r="E84" s="80">
        <v>0</v>
      </c>
      <c r="F84" s="80">
        <v>0</v>
      </c>
      <c r="G84" s="80">
        <v>0</v>
      </c>
      <c r="H84" s="80">
        <v>0</v>
      </c>
      <c r="I84" s="80">
        <v>0</v>
      </c>
      <c r="J84" s="80">
        <v>0</v>
      </c>
      <c r="K84" s="80">
        <v>0</v>
      </c>
      <c r="L84" s="80">
        <v>0</v>
      </c>
      <c r="M84" s="80">
        <v>0</v>
      </c>
      <c r="N84" s="80">
        <v>0</v>
      </c>
      <c r="O84" s="80">
        <v>0</v>
      </c>
      <c r="P84" s="80">
        <v>0</v>
      </c>
      <c r="Q84" s="80">
        <f t="shared" ref="Q84:Q93" si="3">SUM(E84:P84)</f>
        <v>0</v>
      </c>
      <c r="R84" s="32"/>
      <c r="S84" s="32"/>
      <c r="T84" s="32"/>
      <c r="U84" s="32"/>
      <c r="V84" s="32"/>
      <c r="W84" s="32"/>
      <c r="X84" s="32"/>
      <c r="Y84" s="32"/>
      <c r="Z84" s="32"/>
      <c r="AA84" s="32"/>
      <c r="AB84" s="32"/>
      <c r="AC84" s="32"/>
      <c r="AD84" s="32"/>
      <c r="AE84" s="32"/>
    </row>
    <row r="85" spans="2:31" s="63" customFormat="1" x14ac:dyDescent="0.25">
      <c r="B85" s="72" t="s">
        <v>153</v>
      </c>
      <c r="C85" s="80">
        <v>0</v>
      </c>
      <c r="D85" s="80">
        <v>1946499</v>
      </c>
      <c r="E85" s="80">
        <v>0</v>
      </c>
      <c r="F85" s="80">
        <v>0</v>
      </c>
      <c r="G85" s="80">
        <v>0</v>
      </c>
      <c r="H85" s="80">
        <v>0</v>
      </c>
      <c r="I85" s="80">
        <v>0</v>
      </c>
      <c r="J85" s="80">
        <v>0</v>
      </c>
      <c r="K85" s="80">
        <v>607200</v>
      </c>
      <c r="L85" s="80">
        <v>328900</v>
      </c>
      <c r="M85" s="80">
        <v>0</v>
      </c>
      <c r="N85" s="80">
        <v>0</v>
      </c>
      <c r="O85" s="80">
        <v>0</v>
      </c>
      <c r="P85" s="80">
        <v>0</v>
      </c>
      <c r="Q85" s="80">
        <f>SUM(E85:P85)</f>
        <v>936100</v>
      </c>
      <c r="R85" s="32"/>
      <c r="S85" s="32"/>
      <c r="T85" s="32"/>
      <c r="U85" s="32"/>
      <c r="V85" s="32"/>
      <c r="W85" s="32"/>
      <c r="X85" s="32"/>
      <c r="Y85" s="32"/>
      <c r="Z85" s="32"/>
      <c r="AA85" s="32"/>
      <c r="AB85" s="32"/>
      <c r="AC85" s="32"/>
      <c r="AD85" s="32"/>
      <c r="AE85" s="32"/>
    </row>
    <row r="86" spans="2:31" s="63" customFormat="1" x14ac:dyDescent="0.25">
      <c r="B86" s="72" t="s">
        <v>34</v>
      </c>
      <c r="C86" s="80">
        <v>10000000</v>
      </c>
      <c r="D86" s="80">
        <v>10000000</v>
      </c>
      <c r="E86" s="80">
        <v>0</v>
      </c>
      <c r="F86" s="80">
        <v>0</v>
      </c>
      <c r="G86" s="80">
        <v>0</v>
      </c>
      <c r="H86" s="80">
        <v>0</v>
      </c>
      <c r="I86" s="80">
        <v>0</v>
      </c>
      <c r="J86" s="80">
        <v>0</v>
      </c>
      <c r="K86" s="80">
        <v>0</v>
      </c>
      <c r="L86" s="80">
        <v>0</v>
      </c>
      <c r="M86" s="80">
        <v>0</v>
      </c>
      <c r="N86" s="80">
        <v>0</v>
      </c>
      <c r="O86" s="80">
        <v>0</v>
      </c>
      <c r="P86" s="80">
        <v>0</v>
      </c>
      <c r="Q86" s="80">
        <f t="shared" si="3"/>
        <v>0</v>
      </c>
      <c r="R86" s="32"/>
      <c r="S86" s="32"/>
      <c r="T86" s="32"/>
      <c r="U86" s="32"/>
      <c r="V86" s="32"/>
      <c r="W86" s="32"/>
      <c r="X86" s="32"/>
      <c r="Y86" s="32"/>
      <c r="Z86" s="32"/>
      <c r="AA86" s="32"/>
      <c r="AB86" s="32"/>
      <c r="AC86" s="32"/>
      <c r="AD86" s="32"/>
      <c r="AE86" s="32"/>
    </row>
    <row r="87" spans="2:31" s="63" customFormat="1" x14ac:dyDescent="0.25">
      <c r="B87" s="72" t="s">
        <v>36</v>
      </c>
      <c r="C87" s="80">
        <v>60685674</v>
      </c>
      <c r="D87" s="80">
        <v>60685674</v>
      </c>
      <c r="E87" s="80">
        <v>0</v>
      </c>
      <c r="F87" s="80">
        <v>0</v>
      </c>
      <c r="G87" s="80">
        <v>0</v>
      </c>
      <c r="H87" s="80">
        <v>0</v>
      </c>
      <c r="I87" s="80">
        <v>0</v>
      </c>
      <c r="J87" s="80">
        <v>0</v>
      </c>
      <c r="K87" s="80">
        <v>0</v>
      </c>
      <c r="L87" s="80">
        <v>0</v>
      </c>
      <c r="M87" s="80">
        <v>0</v>
      </c>
      <c r="N87" s="80">
        <v>0</v>
      </c>
      <c r="O87" s="80">
        <v>0</v>
      </c>
      <c r="P87" s="80">
        <v>0</v>
      </c>
      <c r="Q87" s="80">
        <f t="shared" si="3"/>
        <v>0</v>
      </c>
      <c r="R87" s="32"/>
      <c r="S87" s="32"/>
      <c r="T87" s="32"/>
      <c r="U87" s="32"/>
      <c r="V87" s="32"/>
      <c r="W87" s="32"/>
      <c r="X87" s="32"/>
      <c r="Y87" s="32"/>
      <c r="Z87" s="32"/>
      <c r="AA87" s="32"/>
      <c r="AB87" s="32"/>
      <c r="AC87" s="32"/>
      <c r="AD87" s="32"/>
      <c r="AE87" s="32"/>
    </row>
    <row r="88" spans="2:31" s="63" customFormat="1" x14ac:dyDescent="0.25">
      <c r="B88" s="72" t="s">
        <v>41</v>
      </c>
      <c r="C88" s="80">
        <v>1000000</v>
      </c>
      <c r="D88" s="80">
        <v>1000000</v>
      </c>
      <c r="E88" s="80">
        <v>0</v>
      </c>
      <c r="F88" s="80">
        <v>0</v>
      </c>
      <c r="G88" s="80">
        <v>0</v>
      </c>
      <c r="H88" s="80">
        <v>0</v>
      </c>
      <c r="I88" s="80">
        <v>0</v>
      </c>
      <c r="J88" s="80">
        <v>0</v>
      </c>
      <c r="K88" s="80">
        <v>101952</v>
      </c>
      <c r="L88" s="80">
        <v>0</v>
      </c>
      <c r="M88" s="80">
        <v>0</v>
      </c>
      <c r="N88" s="80">
        <v>0</v>
      </c>
      <c r="O88" s="80">
        <v>0</v>
      </c>
      <c r="P88" s="80">
        <v>0</v>
      </c>
      <c r="Q88" s="80">
        <f t="shared" si="3"/>
        <v>101952</v>
      </c>
      <c r="R88" s="32"/>
      <c r="S88" s="32"/>
      <c r="T88" s="32"/>
      <c r="U88" s="32"/>
      <c r="V88" s="32"/>
      <c r="W88" s="32"/>
      <c r="X88" s="32"/>
      <c r="Y88" s="32"/>
      <c r="Z88" s="32"/>
      <c r="AA88" s="32"/>
      <c r="AB88" s="32"/>
      <c r="AC88" s="32"/>
      <c r="AD88" s="32"/>
      <c r="AE88" s="32"/>
    </row>
    <row r="89" spans="2:31" s="63" customFormat="1" x14ac:dyDescent="0.25">
      <c r="B89" s="72" t="s">
        <v>48</v>
      </c>
      <c r="C89" s="80">
        <v>1000000000</v>
      </c>
      <c r="D89" s="80">
        <v>600000000</v>
      </c>
      <c r="E89" s="80">
        <v>0</v>
      </c>
      <c r="F89" s="80">
        <v>0</v>
      </c>
      <c r="G89" s="80">
        <v>0</v>
      </c>
      <c r="H89" s="80">
        <v>0</v>
      </c>
      <c r="I89" s="80">
        <v>0</v>
      </c>
      <c r="J89" s="80">
        <v>0</v>
      </c>
      <c r="K89" s="80">
        <v>0</v>
      </c>
      <c r="L89" s="80">
        <v>0</v>
      </c>
      <c r="M89" s="80">
        <v>0</v>
      </c>
      <c r="N89" s="80">
        <v>0</v>
      </c>
      <c r="O89" s="80">
        <v>0</v>
      </c>
      <c r="P89" s="80">
        <v>0</v>
      </c>
      <c r="Q89" s="80">
        <f t="shared" si="3"/>
        <v>0</v>
      </c>
      <c r="R89" s="32"/>
      <c r="S89" s="32"/>
      <c r="T89" s="32"/>
      <c r="U89" s="32"/>
      <c r="V89" s="32"/>
      <c r="W89" s="32"/>
      <c r="X89" s="32"/>
      <c r="Y89" s="32"/>
      <c r="Z89" s="32"/>
      <c r="AA89" s="32"/>
      <c r="AB89" s="32"/>
      <c r="AC89" s="32"/>
      <c r="AD89" s="32"/>
      <c r="AE89" s="32"/>
    </row>
    <row r="90" spans="2:31" s="63" customFormat="1" x14ac:dyDescent="0.25">
      <c r="B90" s="72" t="s">
        <v>51</v>
      </c>
      <c r="C90" s="80">
        <v>2500000</v>
      </c>
      <c r="D90" s="80">
        <v>27600000</v>
      </c>
      <c r="E90" s="80">
        <v>0</v>
      </c>
      <c r="F90" s="80">
        <v>0</v>
      </c>
      <c r="G90" s="80">
        <v>0</v>
      </c>
      <c r="H90" s="80">
        <v>0</v>
      </c>
      <c r="I90" s="80">
        <v>3902954.45</v>
      </c>
      <c r="J90" s="80">
        <v>0</v>
      </c>
      <c r="K90" s="80">
        <v>33630</v>
      </c>
      <c r="L90" s="80">
        <v>0</v>
      </c>
      <c r="M90" s="80">
        <v>0</v>
      </c>
      <c r="N90" s="80">
        <v>0</v>
      </c>
      <c r="O90" s="80">
        <v>0</v>
      </c>
      <c r="P90" s="80">
        <v>0</v>
      </c>
      <c r="Q90" s="80">
        <f t="shared" si="3"/>
        <v>3936584.45</v>
      </c>
      <c r="R90" s="32"/>
      <c r="S90" s="32"/>
      <c r="T90" s="32"/>
      <c r="U90" s="32"/>
      <c r="V90" s="32"/>
      <c r="W90" s="32"/>
      <c r="X90" s="32"/>
      <c r="Y90" s="32"/>
      <c r="Z90" s="32"/>
      <c r="AA90" s="32"/>
      <c r="AB90" s="32"/>
      <c r="AC90" s="32"/>
      <c r="AD90" s="32"/>
      <c r="AE90" s="32"/>
    </row>
    <row r="91" spans="2:31" s="63" customFormat="1" x14ac:dyDescent="0.25">
      <c r="B91" s="72" t="s">
        <v>57</v>
      </c>
      <c r="C91" s="80">
        <v>55000000</v>
      </c>
      <c r="D91" s="80">
        <v>55000000</v>
      </c>
      <c r="E91" s="80">
        <v>0</v>
      </c>
      <c r="F91" s="80">
        <v>0</v>
      </c>
      <c r="G91" s="80">
        <v>0</v>
      </c>
      <c r="H91" s="80">
        <v>0</v>
      </c>
      <c r="I91" s="80">
        <v>0</v>
      </c>
      <c r="J91" s="80">
        <v>0</v>
      </c>
      <c r="K91" s="80">
        <v>0</v>
      </c>
      <c r="L91" s="80">
        <v>0</v>
      </c>
      <c r="M91" s="80">
        <v>0</v>
      </c>
      <c r="N91" s="80">
        <v>0</v>
      </c>
      <c r="O91" s="80">
        <v>0</v>
      </c>
      <c r="P91" s="80">
        <v>0</v>
      </c>
      <c r="Q91" s="80">
        <f t="shared" si="3"/>
        <v>0</v>
      </c>
      <c r="R91" s="32"/>
      <c r="S91" s="32"/>
      <c r="T91" s="32"/>
      <c r="U91" s="32"/>
      <c r="V91" s="32"/>
      <c r="W91" s="32"/>
      <c r="X91" s="32"/>
      <c r="Y91" s="32"/>
      <c r="Z91" s="32"/>
      <c r="AA91" s="32"/>
      <c r="AB91" s="32"/>
      <c r="AC91" s="32"/>
      <c r="AD91" s="32"/>
      <c r="AE91" s="32"/>
    </row>
    <row r="92" spans="2:31" s="63" customFormat="1" x14ac:dyDescent="0.25">
      <c r="B92" s="72" t="s">
        <v>58</v>
      </c>
      <c r="C92" s="80">
        <v>1328308604</v>
      </c>
      <c r="D92" s="80">
        <v>1328308604</v>
      </c>
      <c r="E92" s="80">
        <v>0</v>
      </c>
      <c r="F92" s="80">
        <v>0</v>
      </c>
      <c r="G92" s="80">
        <v>0</v>
      </c>
      <c r="H92" s="80">
        <v>0</v>
      </c>
      <c r="I92" s="80">
        <v>0</v>
      </c>
      <c r="J92" s="80">
        <v>0</v>
      </c>
      <c r="K92" s="80">
        <v>0</v>
      </c>
      <c r="L92" s="80">
        <v>0</v>
      </c>
      <c r="M92" s="80">
        <v>0</v>
      </c>
      <c r="N92" s="80">
        <v>0</v>
      </c>
      <c r="O92" s="80">
        <v>0</v>
      </c>
      <c r="P92" s="80">
        <v>0</v>
      </c>
      <c r="Q92" s="80">
        <f t="shared" si="3"/>
        <v>0</v>
      </c>
      <c r="R92" s="32"/>
      <c r="S92" s="32"/>
      <c r="T92" s="32"/>
      <c r="U92" s="32"/>
      <c r="V92" s="32"/>
      <c r="W92" s="32"/>
      <c r="X92" s="32"/>
      <c r="Y92" s="32"/>
      <c r="Z92" s="32"/>
      <c r="AA92" s="32"/>
      <c r="AB92" s="32"/>
      <c r="AC92" s="32"/>
      <c r="AD92" s="32"/>
      <c r="AE92" s="32"/>
    </row>
    <row r="93" spans="2:31" s="63" customFormat="1" x14ac:dyDescent="0.25">
      <c r="B93" s="72" t="s">
        <v>97</v>
      </c>
      <c r="C93" s="80">
        <v>0</v>
      </c>
      <c r="D93" s="80">
        <v>370000000</v>
      </c>
      <c r="E93" s="80">
        <v>0</v>
      </c>
      <c r="F93" s="80">
        <v>0</v>
      </c>
      <c r="G93" s="80">
        <v>0</v>
      </c>
      <c r="H93" s="80">
        <v>0</v>
      </c>
      <c r="I93" s="80">
        <v>0</v>
      </c>
      <c r="J93" s="80">
        <v>0</v>
      </c>
      <c r="K93" s="80">
        <v>0</v>
      </c>
      <c r="L93" s="80">
        <v>0</v>
      </c>
      <c r="M93" s="80">
        <v>0</v>
      </c>
      <c r="N93" s="80">
        <v>0</v>
      </c>
      <c r="O93" s="80">
        <v>0</v>
      </c>
      <c r="P93" s="80">
        <v>0</v>
      </c>
      <c r="Q93" s="80">
        <f t="shared" si="3"/>
        <v>0</v>
      </c>
      <c r="R93" s="32"/>
      <c r="S93" s="32"/>
      <c r="T93" s="32"/>
      <c r="U93" s="32"/>
      <c r="V93" s="32"/>
      <c r="W93" s="32"/>
      <c r="X93" s="32"/>
      <c r="Y93" s="32"/>
      <c r="Z93" s="32"/>
      <c r="AA93" s="32"/>
      <c r="AB93" s="32"/>
      <c r="AC93" s="32"/>
      <c r="AD93" s="32"/>
      <c r="AE93" s="32"/>
    </row>
    <row r="94" spans="2:31" x14ac:dyDescent="0.25">
      <c r="B94" s="94" t="s">
        <v>129</v>
      </c>
      <c r="C94" s="85">
        <f>SUM(C84:C93)</f>
        <v>2467494278</v>
      </c>
      <c r="D94" s="85">
        <f>SUM(D84:D93)</f>
        <v>2464540777</v>
      </c>
      <c r="E94" s="81">
        <f>SUM(E84:E93)</f>
        <v>0</v>
      </c>
      <c r="F94" s="81">
        <f t="shared" ref="F94:O94" si="4">SUM(F84:F93)</f>
        <v>0</v>
      </c>
      <c r="G94" s="81">
        <f t="shared" si="4"/>
        <v>0</v>
      </c>
      <c r="H94" s="81">
        <f t="shared" si="4"/>
        <v>0</v>
      </c>
      <c r="I94" s="81">
        <f t="shared" si="4"/>
        <v>3902954.45</v>
      </c>
      <c r="J94" s="81">
        <f t="shared" si="4"/>
        <v>0</v>
      </c>
      <c r="K94" s="81">
        <f t="shared" si="4"/>
        <v>742782</v>
      </c>
      <c r="L94" s="81">
        <f t="shared" si="4"/>
        <v>328900</v>
      </c>
      <c r="M94" s="81">
        <f t="shared" si="4"/>
        <v>0</v>
      </c>
      <c r="N94" s="81">
        <f t="shared" si="4"/>
        <v>0</v>
      </c>
      <c r="O94" s="81">
        <f t="shared" si="4"/>
        <v>0</v>
      </c>
      <c r="P94" s="81">
        <f t="shared" ref="P94" si="5">SUM(P84:P92)</f>
        <v>0</v>
      </c>
      <c r="Q94" s="81">
        <f>SUM(E94:P94)</f>
        <v>4974636.45</v>
      </c>
    </row>
    <row r="95" spans="2:31" x14ac:dyDescent="0.25">
      <c r="C95" s="44"/>
      <c r="D95" s="44"/>
      <c r="E95" s="93"/>
      <c r="F95" s="93"/>
      <c r="G95" s="93"/>
      <c r="H95" s="93"/>
      <c r="I95" s="93"/>
      <c r="J95" s="93"/>
      <c r="K95" s="93"/>
      <c r="L95" s="93"/>
      <c r="M95" s="93"/>
      <c r="N95" s="93"/>
      <c r="O95" s="93"/>
      <c r="P95" s="93"/>
      <c r="Q95" s="93"/>
    </row>
    <row r="96" spans="2:31" x14ac:dyDescent="0.25">
      <c r="B96" s="94" t="s">
        <v>130</v>
      </c>
      <c r="C96" s="85">
        <f t="shared" ref="C96:Q96" si="6">C81+C94</f>
        <v>124742520362</v>
      </c>
      <c r="D96" s="85">
        <f t="shared" si="6"/>
        <v>148718436634</v>
      </c>
      <c r="E96" s="81">
        <f t="shared" si="6"/>
        <v>4547170586</v>
      </c>
      <c r="F96" s="81">
        <f t="shared" si="6"/>
        <v>5671311015</v>
      </c>
      <c r="G96" s="81">
        <f t="shared" si="6"/>
        <v>6634842404</v>
      </c>
      <c r="H96" s="81">
        <f t="shared" si="6"/>
        <v>6327766434</v>
      </c>
      <c r="I96" s="81">
        <f t="shared" si="6"/>
        <v>6181276500.4499998</v>
      </c>
      <c r="J96" s="81">
        <f t="shared" si="6"/>
        <v>7188063256</v>
      </c>
      <c r="K96" s="81">
        <f t="shared" si="6"/>
        <v>7509259683</v>
      </c>
      <c r="L96" s="81">
        <f t="shared" si="6"/>
        <v>6696659659</v>
      </c>
      <c r="M96" s="81">
        <f t="shared" si="6"/>
        <v>7877305506</v>
      </c>
      <c r="N96" s="81">
        <f t="shared" si="6"/>
        <v>7545955944</v>
      </c>
      <c r="O96" s="81">
        <f t="shared" si="6"/>
        <v>8317678088</v>
      </c>
      <c r="P96" s="81">
        <f t="shared" si="6"/>
        <v>13923555100</v>
      </c>
      <c r="Q96" s="81">
        <f t="shared" si="6"/>
        <v>88420844175.449997</v>
      </c>
    </row>
    <row r="97" spans="2:17" x14ac:dyDescent="0.25">
      <c r="B97" s="84" t="s">
        <v>154</v>
      </c>
      <c r="C97" s="73"/>
      <c r="D97" s="73"/>
      <c r="E97" s="105"/>
      <c r="F97" s="105"/>
      <c r="G97" s="105"/>
      <c r="H97" s="105"/>
      <c r="I97" s="105"/>
      <c r="J97" s="105"/>
      <c r="K97" s="105"/>
      <c r="L97" s="105"/>
      <c r="M97" s="105"/>
      <c r="N97" s="105"/>
      <c r="O97" s="105"/>
      <c r="P97" s="105"/>
      <c r="Q97" s="106"/>
    </row>
    <row r="98" spans="2:17" x14ac:dyDescent="0.25">
      <c r="B98" s="78" t="s">
        <v>155</v>
      </c>
      <c r="C98" s="65"/>
      <c r="D98" s="98"/>
      <c r="E98" s="107"/>
      <c r="F98" s="106"/>
      <c r="G98" s="106"/>
      <c r="H98" s="106"/>
      <c r="I98" s="106"/>
      <c r="J98" s="106"/>
      <c r="K98" s="106"/>
      <c r="L98" s="106"/>
      <c r="M98" s="106"/>
      <c r="N98" s="106"/>
      <c r="O98" s="106"/>
      <c r="P98" s="106"/>
      <c r="Q98" s="106"/>
    </row>
    <row r="99" spans="2:17" x14ac:dyDescent="0.25">
      <c r="B99" s="79" t="s">
        <v>134</v>
      </c>
      <c r="C99" s="67"/>
    </row>
    <row r="101" spans="2:17" x14ac:dyDescent="0.25">
      <c r="D101" s="77"/>
      <c r="E101" s="77"/>
      <c r="F101" s="77"/>
      <c r="G101" s="77"/>
      <c r="H101" s="77"/>
      <c r="I101" s="77"/>
      <c r="J101" s="77"/>
      <c r="K101" s="77"/>
      <c r="L101" s="77"/>
      <c r="M101" s="77"/>
      <c r="N101" s="77"/>
      <c r="O101" s="77"/>
    </row>
    <row r="102" spans="2:17" x14ac:dyDescent="0.25">
      <c r="C102" s="76"/>
      <c r="M102" s="69"/>
    </row>
    <row r="107" spans="2:17" x14ac:dyDescent="0.25">
      <c r="M107" s="33"/>
    </row>
  </sheetData>
  <mergeCells count="6">
    <mergeCell ref="B2:P2"/>
    <mergeCell ref="B3:P3"/>
    <mergeCell ref="B4:P4"/>
    <mergeCell ref="B5:P5"/>
    <mergeCell ref="B8:B9"/>
    <mergeCell ref="E8:Q8"/>
  </mergeCells>
  <printOptions horizontalCentered="1" verticalCentered="1"/>
  <pageMargins left="0" right="0" top="0" bottom="0" header="0" footer="0"/>
  <pageSetup paperSize="5" scale="6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C2C81-C9B5-4513-A219-DEC9B9741109}">
  <sheetPr codeName="Hoja9">
    <pageSetUpPr fitToPage="1"/>
  </sheetPr>
  <dimension ref="A1:W104"/>
  <sheetViews>
    <sheetView showGridLines="0" zoomScale="80" zoomScaleNormal="80" workbookViewId="0">
      <selection activeCell="B8" sqref="B8:B9"/>
    </sheetView>
  </sheetViews>
  <sheetFormatPr defaultColWidth="9.140625" defaultRowHeight="15" x14ac:dyDescent="0.25"/>
  <cols>
    <col min="1" max="1" width="14.140625" style="32" customWidth="1"/>
    <col min="2" max="2" width="77" style="32" customWidth="1"/>
    <col min="3" max="3" width="20.7109375" style="32" customWidth="1"/>
    <col min="4" max="4" width="16.5703125" style="32" customWidth="1"/>
    <col min="5" max="5" width="20.28515625" style="32" bestFit="1" customWidth="1"/>
    <col min="6" max="13" width="14.28515625" style="32" customWidth="1"/>
    <col min="14" max="14" width="12.7109375" style="32" customWidth="1"/>
    <col min="15" max="15" width="12.140625" style="32" customWidth="1"/>
    <col min="16" max="16" width="16.7109375" style="32" customWidth="1"/>
    <col min="17" max="17" width="19.5703125" style="32" customWidth="1"/>
    <col min="18" max="18" width="9.140625" style="32"/>
    <col min="19" max="19" width="16.140625" style="32" bestFit="1" customWidth="1"/>
    <col min="20" max="16384" width="9.140625" style="32"/>
  </cols>
  <sheetData>
    <row r="1" spans="2:18" customFormat="1" x14ac:dyDescent="0.25">
      <c r="N1" t="s">
        <v>156</v>
      </c>
    </row>
    <row r="2" spans="2:18" customFormat="1" ht="28.5" x14ac:dyDescent="0.25">
      <c r="B2" s="169" t="s">
        <v>0</v>
      </c>
      <c r="C2" s="169"/>
      <c r="D2" s="169"/>
      <c r="E2" s="169"/>
      <c r="F2" s="169"/>
      <c r="G2" s="169"/>
      <c r="H2" s="169"/>
      <c r="I2" s="169"/>
      <c r="J2" s="169"/>
      <c r="K2" s="169"/>
      <c r="L2" s="169"/>
      <c r="M2" s="169"/>
      <c r="N2" s="169"/>
      <c r="O2" s="169"/>
      <c r="P2" s="169"/>
      <c r="Q2" s="169"/>
    </row>
    <row r="3" spans="2:18" customFormat="1" ht="21" x14ac:dyDescent="0.25">
      <c r="B3" s="170" t="s">
        <v>1</v>
      </c>
      <c r="C3" s="170"/>
      <c r="D3" s="170"/>
      <c r="E3" s="170"/>
      <c r="F3" s="170"/>
      <c r="G3" s="170"/>
      <c r="H3" s="170"/>
      <c r="I3" s="170"/>
      <c r="J3" s="170"/>
      <c r="K3" s="170"/>
      <c r="L3" s="170"/>
      <c r="M3" s="170"/>
      <c r="N3" s="170"/>
      <c r="O3" s="170"/>
      <c r="P3" s="170"/>
      <c r="Q3" s="170"/>
    </row>
    <row r="4" spans="2:18" customFormat="1" ht="15.75" x14ac:dyDescent="0.25">
      <c r="B4" s="171" t="s">
        <v>2</v>
      </c>
      <c r="C4" s="171"/>
      <c r="D4" s="171"/>
      <c r="E4" s="171"/>
      <c r="F4" s="171"/>
      <c r="G4" s="171"/>
      <c r="H4" s="171"/>
      <c r="I4" s="171"/>
      <c r="J4" s="171"/>
      <c r="K4" s="171"/>
      <c r="L4" s="171"/>
      <c r="M4" s="171"/>
      <c r="N4" s="171"/>
      <c r="O4" s="171"/>
      <c r="P4" s="171"/>
      <c r="Q4" s="171"/>
    </row>
    <row r="5" spans="2:18" customFormat="1" ht="15.75" x14ac:dyDescent="0.25">
      <c r="B5" s="171" t="s">
        <v>3</v>
      </c>
      <c r="C5" s="171"/>
      <c r="D5" s="171"/>
      <c r="E5" s="171"/>
      <c r="F5" s="171"/>
      <c r="G5" s="171"/>
      <c r="H5" s="171"/>
      <c r="I5" s="171"/>
      <c r="J5" s="171"/>
      <c r="K5" s="171"/>
      <c r="L5" s="171"/>
      <c r="M5" s="171"/>
      <c r="N5" s="171"/>
      <c r="O5" s="171"/>
      <c r="P5" s="171"/>
      <c r="Q5" s="171"/>
    </row>
    <row r="6" spans="2:18" customFormat="1" x14ac:dyDescent="0.25"/>
    <row r="7" spans="2:18" customFormat="1" x14ac:dyDescent="0.25">
      <c r="B7" s="3" t="s">
        <v>157</v>
      </c>
      <c r="C7" s="25"/>
      <c r="D7" s="25"/>
      <c r="Q7" s="31" t="s">
        <v>5</v>
      </c>
    </row>
    <row r="8" spans="2:18" ht="21.75" customHeight="1" x14ac:dyDescent="0.25">
      <c r="B8" s="172" t="s">
        <v>6</v>
      </c>
      <c r="C8" s="99" t="s">
        <v>136</v>
      </c>
      <c r="D8" s="200" t="s">
        <v>158</v>
      </c>
      <c r="E8" s="174" t="s">
        <v>9</v>
      </c>
      <c r="F8" s="175"/>
      <c r="G8" s="175"/>
      <c r="H8" s="175"/>
      <c r="I8" s="175"/>
      <c r="J8" s="175"/>
      <c r="K8" s="175"/>
      <c r="L8" s="175"/>
      <c r="M8" s="175"/>
      <c r="N8" s="175"/>
      <c r="O8" s="175"/>
      <c r="P8" s="175"/>
      <c r="Q8" s="175"/>
    </row>
    <row r="9" spans="2:18" s="48" customFormat="1" x14ac:dyDescent="0.25">
      <c r="B9" s="173"/>
      <c r="C9" s="100" t="s">
        <v>159</v>
      </c>
      <c r="D9" s="201"/>
      <c r="E9" s="16" t="s">
        <v>10</v>
      </c>
      <c r="F9" s="16" t="s">
        <v>11</v>
      </c>
      <c r="G9" s="16" t="s">
        <v>12</v>
      </c>
      <c r="H9" s="16" t="s">
        <v>13</v>
      </c>
      <c r="I9" s="16" t="s">
        <v>14</v>
      </c>
      <c r="J9" s="16" t="s">
        <v>15</v>
      </c>
      <c r="K9" s="16" t="s">
        <v>16</v>
      </c>
      <c r="L9" s="16" t="s">
        <v>17</v>
      </c>
      <c r="M9" s="16" t="s">
        <v>18</v>
      </c>
      <c r="N9" s="16" t="s">
        <v>19</v>
      </c>
      <c r="O9" s="16" t="s">
        <v>20</v>
      </c>
      <c r="P9" s="16" t="s">
        <v>21</v>
      </c>
      <c r="Q9" s="16" t="s">
        <v>22</v>
      </c>
    </row>
    <row r="10" spans="2:18" x14ac:dyDescent="0.25">
      <c r="B10" s="87" t="s">
        <v>23</v>
      </c>
      <c r="C10" s="80">
        <v>501555814</v>
      </c>
      <c r="D10" s="80">
        <v>577198028.21000004</v>
      </c>
      <c r="E10" s="80">
        <v>20317518.530000001</v>
      </c>
      <c r="F10" s="80">
        <v>33011647.349999998</v>
      </c>
      <c r="G10" s="80">
        <v>29684128.810000006</v>
      </c>
      <c r="H10" s="80">
        <v>28912208.52</v>
      </c>
      <c r="I10" s="80">
        <v>39776747.960000008</v>
      </c>
      <c r="J10" s="80">
        <v>28259621.640000001</v>
      </c>
      <c r="K10" s="80">
        <v>38605763.99000001</v>
      </c>
      <c r="L10" s="80">
        <v>32264524.870000005</v>
      </c>
      <c r="M10" s="80">
        <v>45264714.609999999</v>
      </c>
      <c r="N10" s="80">
        <v>39380770.540000007</v>
      </c>
      <c r="O10" s="80">
        <v>47947030.010000005</v>
      </c>
      <c r="P10" s="80">
        <v>83577434.830000013</v>
      </c>
      <c r="Q10" s="80">
        <f>SUM(E10:P10)</f>
        <v>467002111.66000009</v>
      </c>
    </row>
    <row r="11" spans="2:18" x14ac:dyDescent="0.25">
      <c r="B11" s="87" t="s">
        <v>24</v>
      </c>
      <c r="C11" s="80">
        <v>55682724</v>
      </c>
      <c r="D11" s="80">
        <v>71593696</v>
      </c>
      <c r="E11" s="80">
        <v>2088289.7399999998</v>
      </c>
      <c r="F11" s="80">
        <v>5439294.4500000011</v>
      </c>
      <c r="G11" s="80">
        <v>5430537.7999999998</v>
      </c>
      <c r="H11" s="80">
        <v>4618699.33</v>
      </c>
      <c r="I11" s="80">
        <v>6377058.1300000018</v>
      </c>
      <c r="J11" s="80">
        <v>5555906.0999999996</v>
      </c>
      <c r="K11" s="80">
        <v>6365640.0700000003</v>
      </c>
      <c r="L11" s="80">
        <v>5010137.2300000004</v>
      </c>
      <c r="M11" s="80">
        <v>6667427.8600000003</v>
      </c>
      <c r="N11" s="80">
        <v>4226744.2699999996</v>
      </c>
      <c r="O11" s="80">
        <v>5556571.5800000019</v>
      </c>
      <c r="P11" s="80">
        <v>8061983.6600000001</v>
      </c>
      <c r="Q11" s="80">
        <f t="shared" ref="Q11:Q79" si="0">SUM(E11:P11)</f>
        <v>65398290.219999999</v>
      </c>
      <c r="R11" s="80"/>
    </row>
    <row r="12" spans="2:18" x14ac:dyDescent="0.25">
      <c r="B12" s="87" t="s">
        <v>105</v>
      </c>
      <c r="C12" s="80">
        <v>1780799783</v>
      </c>
      <c r="D12" s="80">
        <v>1780799783</v>
      </c>
      <c r="E12" s="80">
        <v>0</v>
      </c>
      <c r="F12" s="80">
        <v>0</v>
      </c>
      <c r="G12" s="80"/>
      <c r="H12" s="80"/>
      <c r="I12" s="80">
        <v>0</v>
      </c>
      <c r="J12" s="80"/>
      <c r="K12" s="80"/>
      <c r="L12" s="80"/>
      <c r="M12" s="80"/>
      <c r="N12" s="80">
        <v>0</v>
      </c>
      <c r="O12" s="80"/>
      <c r="P12" s="80"/>
      <c r="Q12" s="80">
        <f>SUM(E12:P12)</f>
        <v>0</v>
      </c>
    </row>
    <row r="13" spans="2:18" x14ac:dyDescent="0.25">
      <c r="B13" s="87" t="s">
        <v>26</v>
      </c>
      <c r="C13" s="80">
        <v>616792804</v>
      </c>
      <c r="D13" s="80">
        <v>616579519</v>
      </c>
      <c r="E13" s="80">
        <v>0</v>
      </c>
      <c r="F13" s="80"/>
      <c r="G13" s="80"/>
      <c r="H13" s="80"/>
      <c r="I13" s="80"/>
      <c r="J13" s="80"/>
      <c r="K13" s="80"/>
      <c r="L13" s="80"/>
      <c r="M13" s="80"/>
      <c r="N13" s="80"/>
      <c r="O13" s="80"/>
      <c r="P13" s="80">
        <v>0</v>
      </c>
      <c r="Q13" s="80">
        <f t="shared" si="0"/>
        <v>0</v>
      </c>
    </row>
    <row r="14" spans="2:18" x14ac:dyDescent="0.25">
      <c r="B14" s="87" t="s">
        <v>27</v>
      </c>
      <c r="C14" s="80">
        <v>180167111</v>
      </c>
      <c r="D14" s="80">
        <v>239053944.43000001</v>
      </c>
      <c r="E14" s="80">
        <v>12124759.27</v>
      </c>
      <c r="F14" s="80">
        <v>11772464.709999999</v>
      </c>
      <c r="G14" s="80">
        <v>21273859.460000001</v>
      </c>
      <c r="H14" s="80">
        <v>19618084.300000004</v>
      </c>
      <c r="I14" s="80">
        <v>12464285</v>
      </c>
      <c r="J14" s="80">
        <v>14745568.189999998</v>
      </c>
      <c r="K14" s="80">
        <v>14548295.34</v>
      </c>
      <c r="L14" s="80">
        <v>13212623.560000002</v>
      </c>
      <c r="M14" s="80">
        <v>15631095.090000004</v>
      </c>
      <c r="N14" s="80">
        <v>19103628.75</v>
      </c>
      <c r="O14" s="80">
        <v>31633875.520000003</v>
      </c>
      <c r="P14" s="80">
        <v>51157111.140000008</v>
      </c>
      <c r="Q14" s="80">
        <f t="shared" si="0"/>
        <v>237285650.33000004</v>
      </c>
    </row>
    <row r="15" spans="2:18" x14ac:dyDescent="0.25">
      <c r="B15" s="87" t="s">
        <v>28</v>
      </c>
      <c r="C15" s="80">
        <v>2008317326</v>
      </c>
      <c r="D15" s="80">
        <v>2791204321</v>
      </c>
      <c r="E15" s="80">
        <v>111807418.45999999</v>
      </c>
      <c r="F15" s="80">
        <v>224221306.62</v>
      </c>
      <c r="G15" s="80">
        <v>261537305.94</v>
      </c>
      <c r="H15" s="80">
        <v>157000110.37999997</v>
      </c>
      <c r="I15" s="80">
        <v>138977289.33000001</v>
      </c>
      <c r="J15" s="80">
        <v>180785608.33999997</v>
      </c>
      <c r="K15" s="80">
        <v>167120833.91000003</v>
      </c>
      <c r="L15" s="80">
        <v>132723581.23999998</v>
      </c>
      <c r="M15" s="80">
        <v>242808096.23999995</v>
      </c>
      <c r="N15" s="80">
        <v>172315185.5</v>
      </c>
      <c r="O15" s="80">
        <v>281449600.18000001</v>
      </c>
      <c r="P15" s="80">
        <v>314387860.07000005</v>
      </c>
      <c r="Q15" s="80">
        <f t="shared" si="0"/>
        <v>2385134196.21</v>
      </c>
    </row>
    <row r="16" spans="2:18" x14ac:dyDescent="0.25">
      <c r="B16" s="87" t="s">
        <v>29</v>
      </c>
      <c r="C16" s="80">
        <v>71925496</v>
      </c>
      <c r="D16" s="80">
        <v>88820216.810000002</v>
      </c>
      <c r="E16" s="80">
        <v>2864010.27</v>
      </c>
      <c r="F16" s="80">
        <v>2881138.77</v>
      </c>
      <c r="G16" s="80">
        <v>2921518.42</v>
      </c>
      <c r="H16" s="80">
        <v>2849462.1700000004</v>
      </c>
      <c r="I16" s="80">
        <v>3057462.1700000004</v>
      </c>
      <c r="J16" s="80">
        <v>3575861.57</v>
      </c>
      <c r="K16" s="80">
        <v>3408295.72</v>
      </c>
      <c r="L16" s="80">
        <v>3458950.99</v>
      </c>
      <c r="M16" s="80">
        <v>4557990.87</v>
      </c>
      <c r="N16" s="80">
        <v>4361334.3000000007</v>
      </c>
      <c r="O16" s="80">
        <v>5897218.1799999997</v>
      </c>
      <c r="P16" s="80">
        <v>7041614.1399999997</v>
      </c>
      <c r="Q16" s="80">
        <f t="shared" si="0"/>
        <v>46874857.57</v>
      </c>
    </row>
    <row r="17" spans="2:19" x14ac:dyDescent="0.25">
      <c r="B17" s="87" t="s">
        <v>30</v>
      </c>
      <c r="C17" s="80">
        <v>20352056</v>
      </c>
      <c r="D17" s="80">
        <v>23878406.280000001</v>
      </c>
      <c r="E17" s="80">
        <v>1037246.4900000001</v>
      </c>
      <c r="F17" s="80">
        <v>1441666.9900000002</v>
      </c>
      <c r="G17" s="80">
        <v>1377938.1400000001</v>
      </c>
      <c r="H17" s="80">
        <v>1383092.59</v>
      </c>
      <c r="I17" s="80">
        <v>1733554.59</v>
      </c>
      <c r="J17" s="80">
        <v>1826599.51</v>
      </c>
      <c r="K17" s="80">
        <v>2021435.2200000002</v>
      </c>
      <c r="L17" s="80">
        <v>1809401.26</v>
      </c>
      <c r="M17" s="80">
        <v>1583529.8800000001</v>
      </c>
      <c r="N17" s="80">
        <v>2447124.2299999995</v>
      </c>
      <c r="O17" s="80">
        <v>2547644.8000000003</v>
      </c>
      <c r="P17" s="80">
        <v>2750792.8000000003</v>
      </c>
      <c r="Q17" s="80">
        <f t="shared" si="0"/>
        <v>21960026.500000004</v>
      </c>
    </row>
    <row r="18" spans="2:19" x14ac:dyDescent="0.25">
      <c r="B18" s="87" t="s">
        <v>31</v>
      </c>
      <c r="C18" s="80">
        <v>6206972381</v>
      </c>
      <c r="D18" s="80">
        <v>13061399614.940001</v>
      </c>
      <c r="E18" s="80">
        <v>132202741.11999997</v>
      </c>
      <c r="F18" s="80">
        <v>173265831.93000001</v>
      </c>
      <c r="G18" s="80">
        <v>873581904.27999997</v>
      </c>
      <c r="H18" s="80">
        <v>527239103.56</v>
      </c>
      <c r="I18" s="80">
        <v>744534336.70999992</v>
      </c>
      <c r="J18" s="80">
        <v>385131575.89999998</v>
      </c>
      <c r="K18" s="80">
        <v>649217039.63</v>
      </c>
      <c r="L18" s="80">
        <v>1020006295.15</v>
      </c>
      <c r="M18" s="80">
        <v>287229031.65999997</v>
      </c>
      <c r="N18" s="80">
        <v>1390735487.5999997</v>
      </c>
      <c r="O18" s="80">
        <v>1015237613.28</v>
      </c>
      <c r="P18" s="80">
        <v>2505989456.0799994</v>
      </c>
      <c r="Q18" s="80">
        <f t="shared" si="0"/>
        <v>9704370416.8999977</v>
      </c>
    </row>
    <row r="19" spans="2:19" x14ac:dyDescent="0.25">
      <c r="B19" s="87" t="s">
        <v>32</v>
      </c>
      <c r="C19" s="80">
        <v>144144665</v>
      </c>
      <c r="D19" s="80">
        <v>324780976.08000004</v>
      </c>
      <c r="E19" s="80">
        <v>7119216.9699999997</v>
      </c>
      <c r="F19" s="80">
        <v>7210770.290000001</v>
      </c>
      <c r="G19" s="80">
        <v>7418419.4199999999</v>
      </c>
      <c r="H19" s="80">
        <v>9022338.7400000002</v>
      </c>
      <c r="I19" s="80">
        <v>8197862.8900000006</v>
      </c>
      <c r="J19" s="80">
        <v>10511631.57</v>
      </c>
      <c r="K19" s="80">
        <v>8405266</v>
      </c>
      <c r="L19" s="80">
        <v>9452678.0399999991</v>
      </c>
      <c r="M19" s="80">
        <v>11220672.33</v>
      </c>
      <c r="N19" s="80">
        <v>10011494.089999998</v>
      </c>
      <c r="O19" s="80">
        <v>19221084.130000003</v>
      </c>
      <c r="P19" s="80">
        <v>13067496.42</v>
      </c>
      <c r="Q19" s="80">
        <f t="shared" si="0"/>
        <v>120858930.89</v>
      </c>
    </row>
    <row r="20" spans="2:19" x14ac:dyDescent="0.25">
      <c r="B20" s="87" t="s">
        <v>33</v>
      </c>
      <c r="C20" s="80">
        <v>155000000</v>
      </c>
      <c r="D20" s="80">
        <v>181084315.71000001</v>
      </c>
      <c r="E20" s="80">
        <v>5966386.9899999993</v>
      </c>
      <c r="F20" s="80">
        <v>6753961.04</v>
      </c>
      <c r="G20" s="80">
        <v>10641095.41</v>
      </c>
      <c r="H20" s="80">
        <v>9262978.6900000013</v>
      </c>
      <c r="I20" s="80">
        <v>8032489.5200000014</v>
      </c>
      <c r="J20" s="80">
        <v>13062917.020000001</v>
      </c>
      <c r="K20" s="80">
        <v>10037615.01</v>
      </c>
      <c r="L20" s="80">
        <v>14256571</v>
      </c>
      <c r="M20" s="80">
        <v>9798360.6400000006</v>
      </c>
      <c r="N20" s="80">
        <v>10290826.220000003</v>
      </c>
      <c r="O20" s="80">
        <v>20666440.810000002</v>
      </c>
      <c r="P20" s="80">
        <v>18440883.68</v>
      </c>
      <c r="Q20" s="80">
        <f t="shared" si="0"/>
        <v>137210526.03</v>
      </c>
      <c r="S20" s="76"/>
    </row>
    <row r="21" spans="2:19" x14ac:dyDescent="0.25">
      <c r="B21" s="87" t="s">
        <v>34</v>
      </c>
      <c r="C21" s="80">
        <v>1047817385</v>
      </c>
      <c r="D21" s="80">
        <v>3047817385</v>
      </c>
      <c r="E21" s="80">
        <v>0</v>
      </c>
      <c r="F21" s="80"/>
      <c r="G21" s="80"/>
      <c r="H21" s="80"/>
      <c r="I21" s="80"/>
      <c r="J21" s="80"/>
      <c r="K21" s="80"/>
      <c r="L21" s="80"/>
      <c r="M21" s="80"/>
      <c r="N21" s="80"/>
      <c r="O21" s="80"/>
      <c r="P21" s="80">
        <v>0</v>
      </c>
      <c r="Q21" s="80">
        <f t="shared" si="0"/>
        <v>0</v>
      </c>
    </row>
    <row r="22" spans="2:19" x14ac:dyDescent="0.25">
      <c r="B22" s="87" t="s">
        <v>35</v>
      </c>
      <c r="C22" s="80">
        <v>617073784</v>
      </c>
      <c r="D22" s="80">
        <v>730394414.09000003</v>
      </c>
      <c r="E22" s="80">
        <v>35211990.800000004</v>
      </c>
      <c r="F22" s="80">
        <v>65736093.120000012</v>
      </c>
      <c r="G22" s="80">
        <v>42341431.669999994</v>
      </c>
      <c r="H22" s="80">
        <v>39656689.490000002</v>
      </c>
      <c r="I22" s="80">
        <v>68002509.169999987</v>
      </c>
      <c r="J22" s="80">
        <v>49936367.109999999</v>
      </c>
      <c r="K22" s="80">
        <v>41805557.139999993</v>
      </c>
      <c r="L22" s="80">
        <v>51630696.770000003</v>
      </c>
      <c r="M22" s="80">
        <v>50160625.599999987</v>
      </c>
      <c r="N22" s="80">
        <v>62187992.670000002</v>
      </c>
      <c r="O22" s="80">
        <v>80353501.269999996</v>
      </c>
      <c r="P22" s="80">
        <v>121113882.07000001</v>
      </c>
      <c r="Q22" s="80">
        <f t="shared" si="0"/>
        <v>708137336.88</v>
      </c>
    </row>
    <row r="23" spans="2:19" x14ac:dyDescent="0.25">
      <c r="B23" s="87" t="s">
        <v>36</v>
      </c>
      <c r="C23" s="80">
        <v>10384558818</v>
      </c>
      <c r="D23" s="80">
        <v>14005415993.1</v>
      </c>
      <c r="E23" s="80">
        <v>0</v>
      </c>
      <c r="F23" s="80">
        <v>0</v>
      </c>
      <c r="G23" s="80"/>
      <c r="H23" s="80"/>
      <c r="I23" s="80"/>
      <c r="J23" s="80"/>
      <c r="K23" s="80"/>
      <c r="L23" s="80"/>
      <c r="M23" s="80"/>
      <c r="N23" s="80"/>
      <c r="O23" s="80">
        <v>0</v>
      </c>
      <c r="P23" s="80">
        <v>0</v>
      </c>
      <c r="Q23" s="80">
        <f t="shared" si="0"/>
        <v>0</v>
      </c>
    </row>
    <row r="24" spans="2:19" x14ac:dyDescent="0.25">
      <c r="B24" s="87" t="s">
        <v>37</v>
      </c>
      <c r="C24" s="80">
        <v>134578000</v>
      </c>
      <c r="D24" s="80">
        <v>141746707</v>
      </c>
      <c r="E24" s="80">
        <v>5243417.16</v>
      </c>
      <c r="F24" s="80">
        <v>5743217.9299999997</v>
      </c>
      <c r="G24" s="80">
        <v>10310342.389999999</v>
      </c>
      <c r="H24" s="80">
        <v>7422542.4899999993</v>
      </c>
      <c r="I24" s="80">
        <v>10544113.700000001</v>
      </c>
      <c r="J24" s="80">
        <v>6224218.7600000007</v>
      </c>
      <c r="K24" s="80">
        <v>6993558.8500000006</v>
      </c>
      <c r="L24" s="80">
        <v>10532020.370000001</v>
      </c>
      <c r="M24" s="80">
        <v>7751793.5000000009</v>
      </c>
      <c r="N24" s="80">
        <v>10108318</v>
      </c>
      <c r="O24" s="80">
        <v>13607934.75</v>
      </c>
      <c r="P24" s="80">
        <v>25082403.310000002</v>
      </c>
      <c r="Q24" s="80">
        <f t="shared" si="0"/>
        <v>119563881.20999999</v>
      </c>
    </row>
    <row r="25" spans="2:19" x14ac:dyDescent="0.25">
      <c r="B25" s="87" t="s">
        <v>93</v>
      </c>
      <c r="C25" s="80">
        <v>4595434107</v>
      </c>
      <c r="D25" s="80">
        <v>2016354532</v>
      </c>
      <c r="E25" s="80">
        <v>197301343.94999999</v>
      </c>
      <c r="F25" s="80">
        <v>29220492.639999997</v>
      </c>
      <c r="G25" s="80">
        <v>115910192.63999999</v>
      </c>
      <c r="H25" s="80">
        <v>115277637.86999997</v>
      </c>
      <c r="I25" s="80">
        <v>115433193.15000001</v>
      </c>
      <c r="J25" s="80">
        <v>173808647.25999999</v>
      </c>
      <c r="K25" s="80">
        <v>129264456.39000002</v>
      </c>
      <c r="L25" s="80">
        <v>122275333.50999999</v>
      </c>
      <c r="M25" s="80">
        <v>161922410.30000004</v>
      </c>
      <c r="N25" s="80">
        <v>117854989.75999998</v>
      </c>
      <c r="O25" s="80">
        <v>116187531.21000002</v>
      </c>
      <c r="P25" s="80">
        <v>0</v>
      </c>
      <c r="Q25" s="80">
        <f t="shared" si="0"/>
        <v>1394456228.6799998</v>
      </c>
    </row>
    <row r="26" spans="2:19" x14ac:dyDescent="0.25">
      <c r="B26" s="87" t="s">
        <v>38</v>
      </c>
      <c r="C26" s="80">
        <v>346967148</v>
      </c>
      <c r="D26" s="80">
        <v>412422241.76999998</v>
      </c>
      <c r="E26" s="80">
        <v>21215948.589999996</v>
      </c>
      <c r="F26" s="80">
        <v>23110180.729999997</v>
      </c>
      <c r="G26" s="80">
        <v>24892520.900000006</v>
      </c>
      <c r="H26" s="80">
        <v>23029123.299999997</v>
      </c>
      <c r="I26" s="80">
        <v>22859759.630000006</v>
      </c>
      <c r="J26" s="80">
        <v>25363890.390000001</v>
      </c>
      <c r="K26" s="80">
        <v>25449077.75</v>
      </c>
      <c r="L26" s="80">
        <v>24650366.479999997</v>
      </c>
      <c r="M26" s="80">
        <v>30142059.720000003</v>
      </c>
      <c r="N26" s="80">
        <v>26337319.600000005</v>
      </c>
      <c r="O26" s="80">
        <v>57842067.949999996</v>
      </c>
      <c r="P26" s="80">
        <v>52440307.139999993</v>
      </c>
      <c r="Q26" s="80">
        <f t="shared" si="0"/>
        <v>357332622.18000001</v>
      </c>
    </row>
    <row r="27" spans="2:19" x14ac:dyDescent="0.25">
      <c r="B27" s="87" t="s">
        <v>39</v>
      </c>
      <c r="C27" s="80">
        <v>62000000</v>
      </c>
      <c r="D27" s="80">
        <v>74363286.090000004</v>
      </c>
      <c r="E27" s="80">
        <v>3488222.03</v>
      </c>
      <c r="F27" s="80">
        <v>3536833.39</v>
      </c>
      <c r="G27" s="80">
        <v>5961776.5</v>
      </c>
      <c r="H27" s="80">
        <v>6821719.0399999991</v>
      </c>
      <c r="I27" s="80">
        <v>4787730.1499999994</v>
      </c>
      <c r="J27" s="80">
        <v>4523324.91</v>
      </c>
      <c r="K27" s="80">
        <v>5691994.96</v>
      </c>
      <c r="L27" s="80">
        <v>7026873.2199999997</v>
      </c>
      <c r="M27" s="80">
        <v>6593703.2800000003</v>
      </c>
      <c r="N27" s="80">
        <v>9223648.8800000008</v>
      </c>
      <c r="O27" s="80">
        <v>7864591.2599999998</v>
      </c>
      <c r="P27" s="80">
        <v>5739513.2799999993</v>
      </c>
      <c r="Q27" s="80">
        <f t="shared" si="0"/>
        <v>71259930.899999991</v>
      </c>
    </row>
    <row r="28" spans="2:19" x14ac:dyDescent="0.25">
      <c r="B28" s="87" t="s">
        <v>40</v>
      </c>
      <c r="C28" s="80">
        <v>109440625</v>
      </c>
      <c r="D28" s="80">
        <v>111707101.62</v>
      </c>
      <c r="E28" s="80">
        <v>3918435.4000000004</v>
      </c>
      <c r="F28" s="80">
        <v>6644745.0600000005</v>
      </c>
      <c r="G28" s="80">
        <v>7769240.709999999</v>
      </c>
      <c r="H28" s="80">
        <v>8904744.9299999997</v>
      </c>
      <c r="I28" s="80">
        <v>7345966.2599999998</v>
      </c>
      <c r="J28" s="80">
        <v>6933167.5100000007</v>
      </c>
      <c r="K28" s="80">
        <v>5244448.6500000004</v>
      </c>
      <c r="L28" s="80">
        <v>6276491.6999999993</v>
      </c>
      <c r="M28" s="80">
        <v>6928327.71</v>
      </c>
      <c r="N28" s="80">
        <v>15383914.199999997</v>
      </c>
      <c r="O28" s="80">
        <v>11989822.4</v>
      </c>
      <c r="P28" s="80">
        <v>15370132.560000002</v>
      </c>
      <c r="Q28" s="80">
        <f t="shared" si="0"/>
        <v>102709437.09</v>
      </c>
    </row>
    <row r="29" spans="2:19" x14ac:dyDescent="0.25">
      <c r="B29" s="87" t="s">
        <v>41</v>
      </c>
      <c r="C29" s="80">
        <v>582091328</v>
      </c>
      <c r="D29" s="80">
        <v>622091328</v>
      </c>
      <c r="E29" s="80">
        <v>28461157.93</v>
      </c>
      <c r="F29" s="80">
        <v>33645519.469999999</v>
      </c>
      <c r="G29" s="80">
        <v>29256558.18</v>
      </c>
      <c r="H29" s="80">
        <v>52903933.729999997</v>
      </c>
      <c r="I29" s="80">
        <v>37496576.900000006</v>
      </c>
      <c r="J29" s="80">
        <v>33721328.909999996</v>
      </c>
      <c r="K29" s="80">
        <v>35380738.799999997</v>
      </c>
      <c r="L29" s="80">
        <v>38854004.00999999</v>
      </c>
      <c r="M29" s="80">
        <v>37546624.220000014</v>
      </c>
      <c r="N29" s="80">
        <v>57783948.919999994</v>
      </c>
      <c r="O29" s="80">
        <v>61855922.619999997</v>
      </c>
      <c r="P29" s="80">
        <v>60794343.800000019</v>
      </c>
      <c r="Q29" s="80">
        <f t="shared" si="0"/>
        <v>507700657.49000007</v>
      </c>
    </row>
    <row r="30" spans="2:19" x14ac:dyDescent="0.25">
      <c r="B30" s="87" t="s">
        <v>94</v>
      </c>
      <c r="C30" s="80">
        <v>374522262</v>
      </c>
      <c r="D30" s="80">
        <v>482012303.98000002</v>
      </c>
      <c r="E30" s="80">
        <v>21191266.109999996</v>
      </c>
      <c r="F30" s="80">
        <v>24034316.870000001</v>
      </c>
      <c r="G30" s="80">
        <v>28629427.609999996</v>
      </c>
      <c r="H30" s="80">
        <v>28138591.549999997</v>
      </c>
      <c r="I30" s="80">
        <v>27333132.200000003</v>
      </c>
      <c r="J30" s="80">
        <v>30089224.079999998</v>
      </c>
      <c r="K30" s="80">
        <v>32445614.57</v>
      </c>
      <c r="L30" s="80">
        <v>31122860.23</v>
      </c>
      <c r="M30" s="80">
        <v>37310099.770000003</v>
      </c>
      <c r="N30" s="80">
        <v>26953190.440000005</v>
      </c>
      <c r="O30" s="80">
        <v>65255350.700000003</v>
      </c>
      <c r="P30" s="80">
        <v>102524410.59</v>
      </c>
      <c r="Q30" s="80">
        <f t="shared" si="0"/>
        <v>455027484.72000003</v>
      </c>
    </row>
    <row r="31" spans="2:19" x14ac:dyDescent="0.25">
      <c r="B31" s="87" t="s">
        <v>43</v>
      </c>
      <c r="C31" s="80">
        <v>30000000</v>
      </c>
      <c r="D31" s="80">
        <v>30104373.68</v>
      </c>
      <c r="E31" s="80">
        <v>1026310.51</v>
      </c>
      <c r="F31" s="80">
        <v>2127613.7199999997</v>
      </c>
      <c r="G31" s="80">
        <v>4814099.0600000005</v>
      </c>
      <c r="H31" s="80">
        <v>2163467.2999999998</v>
      </c>
      <c r="I31" s="80">
        <v>1935687.1299999997</v>
      </c>
      <c r="J31" s="80">
        <v>2037583.4800000002</v>
      </c>
      <c r="K31" s="80">
        <v>2495308.2199999997</v>
      </c>
      <c r="L31" s="80">
        <v>2329304.94</v>
      </c>
      <c r="M31" s="80">
        <v>2882883.36</v>
      </c>
      <c r="N31" s="80">
        <v>2509897.9499999997</v>
      </c>
      <c r="O31" s="80">
        <v>3224915.4699999997</v>
      </c>
      <c r="P31" s="80">
        <v>2535965.4399999995</v>
      </c>
      <c r="Q31" s="80">
        <f t="shared" si="0"/>
        <v>30083036.579999998</v>
      </c>
    </row>
    <row r="32" spans="2:19" x14ac:dyDescent="0.25">
      <c r="B32" s="87" t="s">
        <v>44</v>
      </c>
      <c r="C32" s="80">
        <v>601403578</v>
      </c>
      <c r="D32" s="80">
        <v>612699273</v>
      </c>
      <c r="E32" s="80">
        <v>0</v>
      </c>
      <c r="F32" s="80">
        <v>3446285.58</v>
      </c>
      <c r="G32" s="80">
        <v>3878417.7</v>
      </c>
      <c r="H32" s="80">
        <v>4294697.88</v>
      </c>
      <c r="I32" s="80">
        <v>5205782.92</v>
      </c>
      <c r="J32" s="80">
        <v>3436929.06</v>
      </c>
      <c r="K32" s="80">
        <v>7391165.7999999998</v>
      </c>
      <c r="L32" s="80">
        <v>6734143.2700000005</v>
      </c>
      <c r="M32" s="80">
        <v>8395541</v>
      </c>
      <c r="N32" s="80">
        <v>17161243.249999996</v>
      </c>
      <c r="O32" s="80">
        <v>12883578.199999997</v>
      </c>
      <c r="P32" s="80">
        <v>38629390.300000004</v>
      </c>
      <c r="Q32" s="80">
        <f t="shared" si="0"/>
        <v>111457174.96000001</v>
      </c>
    </row>
    <row r="33" spans="1:17" x14ac:dyDescent="0.25">
      <c r="B33" s="87" t="s">
        <v>45</v>
      </c>
      <c r="C33" s="80">
        <v>1255002445</v>
      </c>
      <c r="D33" s="80">
        <v>1255002445</v>
      </c>
      <c r="E33" s="80">
        <v>39101104.130000003</v>
      </c>
      <c r="F33" s="80">
        <v>40151482.350000001</v>
      </c>
      <c r="G33" s="80">
        <v>40656204.609999999</v>
      </c>
      <c r="H33" s="80">
        <v>39576684.07</v>
      </c>
      <c r="I33" s="80">
        <v>40119671.639999993</v>
      </c>
      <c r="J33" s="80">
        <v>41197971.839999996</v>
      </c>
      <c r="K33" s="80">
        <v>41653752.810000002</v>
      </c>
      <c r="L33" s="80">
        <v>39040312.369999997</v>
      </c>
      <c r="M33" s="80">
        <v>40077742.920000002</v>
      </c>
      <c r="N33" s="80">
        <v>41830015.120000005</v>
      </c>
      <c r="O33" s="80">
        <v>43224084.869999997</v>
      </c>
      <c r="P33" s="80">
        <v>44366636.539999992</v>
      </c>
      <c r="Q33" s="80">
        <f t="shared" si="0"/>
        <v>490995663.26999998</v>
      </c>
    </row>
    <row r="34" spans="1:17" x14ac:dyDescent="0.25">
      <c r="B34" s="87" t="s">
        <v>106</v>
      </c>
      <c r="C34" s="80">
        <v>349157841</v>
      </c>
      <c r="D34" s="80">
        <v>407115779.38</v>
      </c>
      <c r="E34" s="80">
        <v>18084704.68</v>
      </c>
      <c r="F34" s="80">
        <v>19511740.779999997</v>
      </c>
      <c r="G34" s="80">
        <v>22262327.969999999</v>
      </c>
      <c r="H34" s="80">
        <v>24633083.989999998</v>
      </c>
      <c r="I34" s="80">
        <v>34113854.539999999</v>
      </c>
      <c r="J34" s="80">
        <v>25548956.789999992</v>
      </c>
      <c r="K34" s="80">
        <v>22255237.299999997</v>
      </c>
      <c r="L34" s="80">
        <v>24169020.179999992</v>
      </c>
      <c r="M34" s="80">
        <v>23687707.699999999</v>
      </c>
      <c r="N34" s="80">
        <v>21307057.459999997</v>
      </c>
      <c r="O34" s="80">
        <v>35183592.229999997</v>
      </c>
      <c r="P34" s="80">
        <v>75261633.170000002</v>
      </c>
      <c r="Q34" s="80">
        <f t="shared" si="0"/>
        <v>346018916.78999996</v>
      </c>
    </row>
    <row r="35" spans="1:17" x14ac:dyDescent="0.25">
      <c r="B35" s="87" t="s">
        <v>95</v>
      </c>
      <c r="C35" s="80">
        <v>3494270000</v>
      </c>
      <c r="D35" s="80">
        <v>3494270000</v>
      </c>
      <c r="E35" s="111">
        <v>0</v>
      </c>
      <c r="F35" s="80"/>
      <c r="G35" s="80"/>
      <c r="H35" s="80"/>
      <c r="I35" s="80"/>
      <c r="J35" s="80"/>
      <c r="K35" s="80"/>
      <c r="L35" s="80"/>
      <c r="M35" s="80"/>
      <c r="N35" s="80"/>
      <c r="O35" s="80"/>
      <c r="P35" s="80"/>
      <c r="Q35" s="80">
        <f t="shared" si="0"/>
        <v>0</v>
      </c>
    </row>
    <row r="36" spans="1:17" x14ac:dyDescent="0.25">
      <c r="A36" s="50"/>
      <c r="B36" s="87" t="s">
        <v>47</v>
      </c>
      <c r="C36" s="80">
        <v>306979786</v>
      </c>
      <c r="D36" s="80">
        <v>333301448.69</v>
      </c>
      <c r="E36" s="80">
        <v>16394367.66</v>
      </c>
      <c r="F36" s="80">
        <v>18298214.050000001</v>
      </c>
      <c r="G36" s="80">
        <v>18975186.630000003</v>
      </c>
      <c r="H36" s="80">
        <v>20441887.289999999</v>
      </c>
      <c r="I36" s="80">
        <v>19102305.309999999</v>
      </c>
      <c r="J36" s="80">
        <v>21342264.780000001</v>
      </c>
      <c r="K36" s="80">
        <v>20027688.230000004</v>
      </c>
      <c r="L36" s="80">
        <v>26921208.560000002</v>
      </c>
      <c r="M36" s="80">
        <v>22382813.32</v>
      </c>
      <c r="N36" s="80">
        <v>35011943.93</v>
      </c>
      <c r="O36" s="80">
        <v>43436534.200000003</v>
      </c>
      <c r="P36" s="80">
        <v>37130272.309999995</v>
      </c>
      <c r="Q36" s="80">
        <f t="shared" si="0"/>
        <v>299464686.26999998</v>
      </c>
    </row>
    <row r="37" spans="1:17" x14ac:dyDescent="0.25">
      <c r="A37" s="50"/>
      <c r="B37" s="87" t="s">
        <v>48</v>
      </c>
      <c r="C37" s="80">
        <v>238079323</v>
      </c>
      <c r="D37" s="80">
        <v>745937682.99000001</v>
      </c>
      <c r="E37" s="80">
        <v>14708913.710000001</v>
      </c>
      <c r="F37" s="80">
        <v>17933370.800000004</v>
      </c>
      <c r="G37" s="80">
        <v>33701975.200000003</v>
      </c>
      <c r="H37" s="80">
        <v>16955191.880000003</v>
      </c>
      <c r="I37" s="80">
        <v>18056173.669999998</v>
      </c>
      <c r="J37" s="80">
        <v>20700572.860000003</v>
      </c>
      <c r="K37" s="80">
        <v>56664695.389999986</v>
      </c>
      <c r="L37" s="80">
        <v>33513158.750000004</v>
      </c>
      <c r="M37" s="80">
        <v>47201131.939999998</v>
      </c>
      <c r="N37" s="80">
        <v>34158476.730000004</v>
      </c>
      <c r="O37" s="80">
        <v>70179842.410000011</v>
      </c>
      <c r="P37" s="80">
        <v>242829616.03999996</v>
      </c>
      <c r="Q37" s="80">
        <f t="shared" si="0"/>
        <v>606603119.38</v>
      </c>
    </row>
    <row r="38" spans="1:17" x14ac:dyDescent="0.25">
      <c r="B38" s="87" t="s">
        <v>50</v>
      </c>
      <c r="C38" s="80">
        <v>27303900</v>
      </c>
      <c r="D38" s="80">
        <v>27303900</v>
      </c>
      <c r="E38" s="80">
        <v>919849.19</v>
      </c>
      <c r="F38" s="80">
        <v>0</v>
      </c>
      <c r="G38" s="80">
        <v>3058206.6399999997</v>
      </c>
      <c r="H38" s="80">
        <v>1051045.83</v>
      </c>
      <c r="I38" s="80">
        <v>2133035.37</v>
      </c>
      <c r="J38" s="80">
        <v>924006.83</v>
      </c>
      <c r="K38" s="80">
        <v>1863074.85</v>
      </c>
      <c r="L38" s="80">
        <v>1897866.4</v>
      </c>
      <c r="M38" s="80">
        <v>1065583.44</v>
      </c>
      <c r="N38" s="80">
        <v>2454963.6999999997</v>
      </c>
      <c r="O38" s="80">
        <v>2913250.2399999998</v>
      </c>
      <c r="P38" s="80">
        <v>3326662.71</v>
      </c>
      <c r="Q38" s="80">
        <f t="shared" si="0"/>
        <v>21607545.199999999</v>
      </c>
    </row>
    <row r="39" spans="1:17" x14ac:dyDescent="0.25">
      <c r="B39" s="87" t="s">
        <v>51</v>
      </c>
      <c r="C39" s="80">
        <v>310196527</v>
      </c>
      <c r="D39" s="80">
        <v>444051761.88</v>
      </c>
      <c r="E39" s="80">
        <v>9102286.3500000015</v>
      </c>
      <c r="F39" s="80">
        <v>11878765.23</v>
      </c>
      <c r="G39" s="80">
        <v>20625122.659999996</v>
      </c>
      <c r="H39" s="80">
        <v>12040324.719999999</v>
      </c>
      <c r="I39" s="80">
        <v>16520489.469999997</v>
      </c>
      <c r="J39" s="80">
        <v>13526930.059999999</v>
      </c>
      <c r="K39" s="80">
        <v>19182200.620000001</v>
      </c>
      <c r="L39" s="80">
        <v>10712399.500000002</v>
      </c>
      <c r="M39" s="80">
        <v>29171253.129999999</v>
      </c>
      <c r="N39" s="80">
        <v>20380939.949999996</v>
      </c>
      <c r="O39" s="80">
        <v>13102963.090000002</v>
      </c>
      <c r="P39" s="80">
        <v>54632169.930000022</v>
      </c>
      <c r="Q39" s="80">
        <f t="shared" si="0"/>
        <v>230875844.71000004</v>
      </c>
    </row>
    <row r="40" spans="1:17" x14ac:dyDescent="0.25">
      <c r="B40" s="87" t="s">
        <v>52</v>
      </c>
      <c r="C40" s="80">
        <v>1510783124</v>
      </c>
      <c r="D40" s="80">
        <v>2297156665</v>
      </c>
      <c r="E40" s="80">
        <v>57395601.600000001</v>
      </c>
      <c r="F40" s="80">
        <v>101145322.47</v>
      </c>
      <c r="G40" s="80">
        <v>114704983.10000001</v>
      </c>
      <c r="H40" s="80">
        <v>88159167.799999997</v>
      </c>
      <c r="I40" s="80">
        <v>131046255.85000001</v>
      </c>
      <c r="J40" s="80">
        <v>93311532.249999985</v>
      </c>
      <c r="K40" s="80">
        <v>118813534.17</v>
      </c>
      <c r="L40" s="80">
        <v>100245345.84000002</v>
      </c>
      <c r="M40" s="80">
        <v>116032230.41</v>
      </c>
      <c r="N40" s="80">
        <v>122779213.65000001</v>
      </c>
      <c r="O40" s="80">
        <v>192175347.84999999</v>
      </c>
      <c r="P40" s="80">
        <v>239849017.19999999</v>
      </c>
      <c r="Q40" s="80">
        <f t="shared" si="0"/>
        <v>1475657552.1900001</v>
      </c>
    </row>
    <row r="41" spans="1:17" x14ac:dyDescent="0.25">
      <c r="B41" s="87" t="s">
        <v>54</v>
      </c>
      <c r="C41" s="80">
        <v>158671257</v>
      </c>
      <c r="D41" s="80">
        <v>173269469.90000001</v>
      </c>
      <c r="E41" s="80">
        <v>9189115.7400000002</v>
      </c>
      <c r="F41" s="80">
        <v>10495084.83</v>
      </c>
      <c r="G41" s="80">
        <v>14777088.349999998</v>
      </c>
      <c r="H41" s="80">
        <v>10824776.15</v>
      </c>
      <c r="I41" s="80">
        <v>11810165.219999999</v>
      </c>
      <c r="J41" s="80">
        <v>14834723.419999998</v>
      </c>
      <c r="K41" s="80">
        <v>13151673.690000001</v>
      </c>
      <c r="L41" s="80">
        <v>15710141.120000003</v>
      </c>
      <c r="M41" s="80">
        <v>13009756.270000001</v>
      </c>
      <c r="N41" s="80">
        <v>10213087.24</v>
      </c>
      <c r="O41" s="80">
        <v>19740634.100000001</v>
      </c>
      <c r="P41" s="80">
        <v>21470535.550000001</v>
      </c>
      <c r="Q41" s="80">
        <f t="shared" si="0"/>
        <v>165226781.68000001</v>
      </c>
    </row>
    <row r="42" spans="1:17" x14ac:dyDescent="0.25">
      <c r="B42" s="87" t="s">
        <v>110</v>
      </c>
      <c r="C42" s="80">
        <v>4702271422</v>
      </c>
      <c r="D42" s="80">
        <v>4702271422</v>
      </c>
      <c r="E42" s="80">
        <v>0</v>
      </c>
      <c r="F42" s="80"/>
      <c r="G42" s="80"/>
      <c r="H42" s="80"/>
      <c r="I42" s="80"/>
      <c r="J42" s="80"/>
      <c r="K42" s="80"/>
      <c r="L42" s="80"/>
      <c r="M42" s="80"/>
      <c r="N42" s="80"/>
      <c r="O42" s="80"/>
      <c r="P42" s="80"/>
      <c r="Q42" s="80">
        <f t="shared" si="0"/>
        <v>0</v>
      </c>
    </row>
    <row r="43" spans="1:17" x14ac:dyDescent="0.25">
      <c r="B43" s="87" t="s">
        <v>56</v>
      </c>
      <c r="C43" s="80">
        <v>26090970</v>
      </c>
      <c r="D43" s="80">
        <v>26090970</v>
      </c>
      <c r="E43" s="80">
        <v>0</v>
      </c>
      <c r="F43" s="80"/>
      <c r="G43" s="80"/>
      <c r="H43" s="80"/>
      <c r="I43" s="80"/>
      <c r="J43" s="80"/>
      <c r="K43" s="80"/>
      <c r="L43" s="80"/>
      <c r="M43" s="80"/>
      <c r="N43" s="80"/>
      <c r="O43" s="80"/>
      <c r="P43" s="80"/>
      <c r="Q43" s="80">
        <f t="shared" si="0"/>
        <v>0</v>
      </c>
    </row>
    <row r="44" spans="1:17" x14ac:dyDescent="0.25">
      <c r="B44" s="87" t="s">
        <v>57</v>
      </c>
      <c r="C44" s="80">
        <v>7267707370</v>
      </c>
      <c r="D44" s="80">
        <v>8066802830.7799997</v>
      </c>
      <c r="E44" s="80">
        <v>237865368.03</v>
      </c>
      <c r="F44" s="80">
        <v>261377575.71999997</v>
      </c>
      <c r="G44" s="80">
        <v>240986270.25999996</v>
      </c>
      <c r="H44" s="80">
        <v>264146951.25999996</v>
      </c>
      <c r="I44" s="80">
        <v>402467891.69</v>
      </c>
      <c r="J44" s="80">
        <v>254425551.34000003</v>
      </c>
      <c r="K44" s="80">
        <v>244061737.06999999</v>
      </c>
      <c r="L44" s="80">
        <v>243238426.67999998</v>
      </c>
      <c r="M44" s="80">
        <v>285664711.81999999</v>
      </c>
      <c r="N44" s="80">
        <v>310117146.42999995</v>
      </c>
      <c r="O44" s="80">
        <v>473321762.63000005</v>
      </c>
      <c r="P44" s="80">
        <v>334657596.72000003</v>
      </c>
      <c r="Q44" s="80">
        <f t="shared" si="0"/>
        <v>3552330989.6500006</v>
      </c>
    </row>
    <row r="45" spans="1:17" x14ac:dyDescent="0.25">
      <c r="B45" s="87" t="s">
        <v>58</v>
      </c>
      <c r="C45" s="80">
        <v>7693749671</v>
      </c>
      <c r="D45" s="80">
        <v>7662441870.6300001</v>
      </c>
      <c r="E45" s="80">
        <v>0</v>
      </c>
      <c r="F45" s="80"/>
      <c r="G45" s="80"/>
      <c r="H45" s="80"/>
      <c r="I45" s="80"/>
      <c r="J45" s="80"/>
      <c r="K45" s="80"/>
      <c r="L45" s="80">
        <v>0</v>
      </c>
      <c r="M45" s="80"/>
      <c r="N45" s="80"/>
      <c r="O45" s="80"/>
      <c r="P45" s="80">
        <v>0</v>
      </c>
      <c r="Q45" s="80">
        <f t="shared" si="0"/>
        <v>0</v>
      </c>
    </row>
    <row r="46" spans="1:17" x14ac:dyDescent="0.25">
      <c r="B46" s="87" t="s">
        <v>59</v>
      </c>
      <c r="C46" s="80">
        <v>314639385</v>
      </c>
      <c r="D46" s="80">
        <v>338049925.93000001</v>
      </c>
      <c r="E46" s="80">
        <v>17219977.59</v>
      </c>
      <c r="F46" s="80">
        <v>18855360.409999996</v>
      </c>
      <c r="G46" s="80">
        <v>23921173.430000007</v>
      </c>
      <c r="H46" s="80">
        <v>25827487.129999999</v>
      </c>
      <c r="I46" s="80">
        <v>33087532.169999998</v>
      </c>
      <c r="J46" s="80">
        <v>20868642.119999997</v>
      </c>
      <c r="K46" s="80">
        <v>22497716.239999998</v>
      </c>
      <c r="L46" s="80">
        <v>22793642.599999998</v>
      </c>
      <c r="M46" s="80">
        <v>23609047.309999995</v>
      </c>
      <c r="N46" s="80">
        <v>29282177.989999995</v>
      </c>
      <c r="O46" s="80">
        <v>42183351.700000003</v>
      </c>
      <c r="P46" s="80">
        <v>47318923.579999998</v>
      </c>
      <c r="Q46" s="80">
        <f t="shared" si="0"/>
        <v>327465032.26999998</v>
      </c>
    </row>
    <row r="47" spans="1:17" x14ac:dyDescent="0.25">
      <c r="B47" s="87" t="s">
        <v>60</v>
      </c>
      <c r="C47" s="80">
        <v>4924577702</v>
      </c>
      <c r="D47" s="80">
        <v>5523430206.8299999</v>
      </c>
      <c r="E47" s="80">
        <v>229455062.91</v>
      </c>
      <c r="F47" s="80">
        <v>399401466.21999997</v>
      </c>
      <c r="G47" s="80">
        <v>268353633.61999997</v>
      </c>
      <c r="H47" s="80">
        <v>282182655.78999996</v>
      </c>
      <c r="I47" s="80">
        <v>260315474.72999999</v>
      </c>
      <c r="J47" s="80">
        <v>266741619.31999996</v>
      </c>
      <c r="K47" s="80">
        <v>242890973.83999997</v>
      </c>
      <c r="L47" s="80">
        <v>317863013.96000004</v>
      </c>
      <c r="M47" s="80">
        <v>264923688.80000001</v>
      </c>
      <c r="N47" s="80">
        <v>432796169.78999996</v>
      </c>
      <c r="O47" s="80">
        <v>321643598.34000003</v>
      </c>
      <c r="P47" s="80">
        <v>745372375.13</v>
      </c>
      <c r="Q47" s="80">
        <f t="shared" si="0"/>
        <v>4031939732.4500003</v>
      </c>
    </row>
    <row r="48" spans="1:17" x14ac:dyDescent="0.25">
      <c r="B48" s="87" t="s">
        <v>61</v>
      </c>
      <c r="C48" s="80">
        <v>224695000</v>
      </c>
      <c r="D48" s="80">
        <v>265387956.46000001</v>
      </c>
      <c r="E48" s="80">
        <v>9487533.1699999999</v>
      </c>
      <c r="F48" s="80">
        <v>16712842.960000001</v>
      </c>
      <c r="G48" s="80">
        <v>14842490.050000001</v>
      </c>
      <c r="H48" s="80">
        <v>14962863.969999999</v>
      </c>
      <c r="I48" s="80">
        <v>16712375.510000002</v>
      </c>
      <c r="J48" s="80">
        <v>19784133.73</v>
      </c>
      <c r="K48" s="80">
        <v>14988642.059999999</v>
      </c>
      <c r="L48" s="80">
        <v>25226127.479999997</v>
      </c>
      <c r="M48" s="80">
        <v>21419052.499999996</v>
      </c>
      <c r="N48" s="80">
        <v>22381065.5</v>
      </c>
      <c r="O48" s="80">
        <v>27355633.689999994</v>
      </c>
      <c r="P48" s="80">
        <v>44485770.57</v>
      </c>
      <c r="Q48" s="80">
        <f t="shared" si="0"/>
        <v>248358531.19</v>
      </c>
    </row>
    <row r="49" spans="2:18" x14ac:dyDescent="0.25">
      <c r="B49" s="87" t="s">
        <v>62</v>
      </c>
      <c r="C49" s="80">
        <v>70201379</v>
      </c>
      <c r="D49" s="80">
        <v>72701379</v>
      </c>
      <c r="E49" s="80">
        <v>3095533.6999999997</v>
      </c>
      <c r="F49" s="80">
        <v>5116391.7300000023</v>
      </c>
      <c r="G49" s="80">
        <v>5739876.4800000004</v>
      </c>
      <c r="H49" s="80">
        <v>5211612.6899999995</v>
      </c>
      <c r="I49" s="80">
        <v>6740893.1299999999</v>
      </c>
      <c r="J49" s="80">
        <v>4166790.03</v>
      </c>
      <c r="K49" s="80">
        <v>4756014.0599999996</v>
      </c>
      <c r="L49" s="80">
        <v>4318893.41</v>
      </c>
      <c r="M49" s="80">
        <v>3674513.5599999996</v>
      </c>
      <c r="N49" s="80">
        <v>4718861.62</v>
      </c>
      <c r="O49" s="80">
        <v>9393072.5200000014</v>
      </c>
      <c r="P49" s="80">
        <v>9706480.2399999984</v>
      </c>
      <c r="Q49" s="80">
        <f t="shared" si="0"/>
        <v>66638933.170000002</v>
      </c>
      <c r="R49" s="80"/>
    </row>
    <row r="50" spans="2:18" x14ac:dyDescent="0.25">
      <c r="B50" s="87" t="s">
        <v>63</v>
      </c>
      <c r="C50" s="80">
        <v>168360446</v>
      </c>
      <c r="D50" s="80">
        <v>214447881</v>
      </c>
      <c r="E50" s="80">
        <v>9749648.8499999996</v>
      </c>
      <c r="F50" s="80">
        <v>10574021.85</v>
      </c>
      <c r="G50" s="80">
        <v>12128189.040000001</v>
      </c>
      <c r="H50" s="80">
        <v>10236922.98</v>
      </c>
      <c r="I50" s="80">
        <v>20209290.900000002</v>
      </c>
      <c r="J50" s="80">
        <v>11304485.460000001</v>
      </c>
      <c r="K50" s="80">
        <v>10768659.609999999</v>
      </c>
      <c r="L50" s="80">
        <v>12153202.389999997</v>
      </c>
      <c r="M50" s="80">
        <v>10284652.569999998</v>
      </c>
      <c r="N50" s="80">
        <v>19860994.669999998</v>
      </c>
      <c r="O50" s="80">
        <v>19544260.699999999</v>
      </c>
      <c r="P50" s="80">
        <v>23178886.460000001</v>
      </c>
      <c r="Q50" s="80">
        <f t="shared" si="0"/>
        <v>169993215.48000002</v>
      </c>
    </row>
    <row r="51" spans="2:18" x14ac:dyDescent="0.25">
      <c r="B51" s="87" t="s">
        <v>64</v>
      </c>
      <c r="C51" s="80">
        <v>616669483</v>
      </c>
      <c r="D51" s="80">
        <v>690321930.40999997</v>
      </c>
      <c r="E51" s="80">
        <v>38634232.839999996</v>
      </c>
      <c r="F51" s="80">
        <v>47194793.199999996</v>
      </c>
      <c r="G51" s="80">
        <v>42486300.879999995</v>
      </c>
      <c r="H51" s="80">
        <v>49099182.050000004</v>
      </c>
      <c r="I51" s="80">
        <v>53659604.600000009</v>
      </c>
      <c r="J51" s="80">
        <v>48789224.740000002</v>
      </c>
      <c r="K51" s="80">
        <v>52994160.869999997</v>
      </c>
      <c r="L51" s="80">
        <v>48179168.989999995</v>
      </c>
      <c r="M51" s="80">
        <v>48030147.099999994</v>
      </c>
      <c r="N51" s="80">
        <v>51705125.570000015</v>
      </c>
      <c r="O51" s="80">
        <v>80635215.140000001</v>
      </c>
      <c r="P51" s="80">
        <v>68062187.780000016</v>
      </c>
      <c r="Q51" s="80">
        <f t="shared" si="0"/>
        <v>629469343.75999999</v>
      </c>
    </row>
    <row r="52" spans="2:18" x14ac:dyDescent="0.25">
      <c r="B52" s="87" t="s">
        <v>111</v>
      </c>
      <c r="C52" s="80">
        <v>294009971</v>
      </c>
      <c r="D52" s="80">
        <v>403192824.82000005</v>
      </c>
      <c r="E52" s="80">
        <v>13578047.879999999</v>
      </c>
      <c r="F52" s="80">
        <v>11525986.970000001</v>
      </c>
      <c r="G52" s="80">
        <v>23902079.189999998</v>
      </c>
      <c r="H52" s="80">
        <v>32715130.260000002</v>
      </c>
      <c r="I52" s="80">
        <v>15840650.09</v>
      </c>
      <c r="J52" s="80">
        <v>15931099.910000002</v>
      </c>
      <c r="K52" s="80">
        <v>22422257.349999994</v>
      </c>
      <c r="L52" s="80">
        <v>19262936.629999999</v>
      </c>
      <c r="M52" s="80">
        <v>22765328.830000002</v>
      </c>
      <c r="N52" s="80">
        <v>24254743.740000002</v>
      </c>
      <c r="O52" s="80">
        <v>24459260.879999999</v>
      </c>
      <c r="P52" s="80">
        <v>56711455.61999999</v>
      </c>
      <c r="Q52" s="80">
        <f t="shared" si="0"/>
        <v>283368977.34999996</v>
      </c>
    </row>
    <row r="53" spans="2:18" x14ac:dyDescent="0.25">
      <c r="B53" s="87" t="s">
        <v>112</v>
      </c>
      <c r="C53" s="80">
        <v>135648963</v>
      </c>
      <c r="D53" s="80">
        <v>181324054.90000001</v>
      </c>
      <c r="E53" s="80">
        <v>4628866.6500000004</v>
      </c>
      <c r="F53" s="80">
        <v>6126597.870000001</v>
      </c>
      <c r="G53" s="80">
        <v>9099326</v>
      </c>
      <c r="H53" s="80">
        <v>14643223.699999999</v>
      </c>
      <c r="I53" s="80">
        <v>20624768.840000004</v>
      </c>
      <c r="J53" s="80">
        <v>22756657.380000006</v>
      </c>
      <c r="K53" s="80">
        <v>9406196.120000001</v>
      </c>
      <c r="L53" s="80">
        <v>9721635.8300000001</v>
      </c>
      <c r="M53" s="80">
        <v>8505735.9100000001</v>
      </c>
      <c r="N53" s="80">
        <v>12153985.43</v>
      </c>
      <c r="O53" s="80">
        <v>18344532.269999996</v>
      </c>
      <c r="P53" s="80">
        <v>20692821.170000006</v>
      </c>
      <c r="Q53" s="80">
        <f t="shared" si="0"/>
        <v>156704347.17000002</v>
      </c>
    </row>
    <row r="54" spans="2:18" x14ac:dyDescent="0.25">
      <c r="B54" s="87" t="s">
        <v>67</v>
      </c>
      <c r="C54" s="80">
        <v>358591686</v>
      </c>
      <c r="D54" s="80">
        <v>422859094</v>
      </c>
      <c r="E54" s="80">
        <v>19304428.710000005</v>
      </c>
      <c r="F54" s="80">
        <v>26714124.309999999</v>
      </c>
      <c r="G54" s="80">
        <v>23861875.030000001</v>
      </c>
      <c r="H54" s="80">
        <v>24036321.120000001</v>
      </c>
      <c r="I54" s="80">
        <v>33796916.090000004</v>
      </c>
      <c r="J54" s="80">
        <v>25244318.729999997</v>
      </c>
      <c r="K54" s="80">
        <v>23851103.169999998</v>
      </c>
      <c r="L54" s="80">
        <v>26493241.530000001</v>
      </c>
      <c r="M54" s="80">
        <v>27114735.299999997</v>
      </c>
      <c r="N54" s="80">
        <v>24614252.409999996</v>
      </c>
      <c r="O54" s="80">
        <v>44090171.080000006</v>
      </c>
      <c r="P54" s="80">
        <v>86285285.440000013</v>
      </c>
      <c r="Q54" s="80">
        <f t="shared" si="0"/>
        <v>385406772.92000002</v>
      </c>
    </row>
    <row r="55" spans="2:18" x14ac:dyDescent="0.25">
      <c r="B55" s="87" t="s">
        <v>68</v>
      </c>
      <c r="C55" s="80">
        <v>96161475</v>
      </c>
      <c r="D55" s="80">
        <v>99428545.450000003</v>
      </c>
      <c r="E55" s="80">
        <v>3741957.42</v>
      </c>
      <c r="F55" s="80">
        <v>8798887.6000000015</v>
      </c>
      <c r="G55" s="80">
        <v>7253711.5100000016</v>
      </c>
      <c r="H55" s="80">
        <v>7312698.6099999994</v>
      </c>
      <c r="I55" s="80">
        <v>8855618.2699999996</v>
      </c>
      <c r="J55" s="80">
        <v>7351341.8500000006</v>
      </c>
      <c r="K55" s="80">
        <v>7223012.6600000001</v>
      </c>
      <c r="L55" s="80">
        <v>7447441.8899999987</v>
      </c>
      <c r="M55" s="80">
        <v>7673917.5000000009</v>
      </c>
      <c r="N55" s="80">
        <v>11018951.140000002</v>
      </c>
      <c r="O55" s="80">
        <v>11770660.42</v>
      </c>
      <c r="P55" s="80">
        <v>10055583.5</v>
      </c>
      <c r="Q55" s="80">
        <f t="shared" si="0"/>
        <v>98503782.370000005</v>
      </c>
    </row>
    <row r="56" spans="2:18" x14ac:dyDescent="0.25">
      <c r="B56" s="87" t="s">
        <v>77</v>
      </c>
      <c r="C56" s="80">
        <v>228263180</v>
      </c>
      <c r="D56" s="80">
        <v>248263180</v>
      </c>
      <c r="E56" s="80">
        <v>0</v>
      </c>
      <c r="F56" s="80">
        <v>127179.92</v>
      </c>
      <c r="G56" s="80">
        <v>21499489.419999998</v>
      </c>
      <c r="H56" s="80">
        <v>16151620.519999998</v>
      </c>
      <c r="I56" s="80">
        <v>14585414.509999998</v>
      </c>
      <c r="J56" s="80">
        <v>14631161.85</v>
      </c>
      <c r="K56" s="80">
        <v>14727726.9</v>
      </c>
      <c r="L56" s="80">
        <v>15673312.230000004</v>
      </c>
      <c r="M56" s="80">
        <v>14087787.369999999</v>
      </c>
      <c r="N56" s="80">
        <v>19180617.810000002</v>
      </c>
      <c r="O56" s="80">
        <v>27708737.650000002</v>
      </c>
      <c r="P56" s="80">
        <v>42558641.029999994</v>
      </c>
      <c r="Q56" s="80">
        <f t="shared" si="0"/>
        <v>200931689.21000001</v>
      </c>
    </row>
    <row r="57" spans="2:18" x14ac:dyDescent="0.25">
      <c r="B57" s="87" t="s">
        <v>82</v>
      </c>
      <c r="C57" s="80">
        <v>179353239</v>
      </c>
      <c r="D57" s="80">
        <v>233113994.19</v>
      </c>
      <c r="E57" s="80">
        <v>8671757.3399999999</v>
      </c>
      <c r="F57" s="80">
        <v>11567453.42</v>
      </c>
      <c r="G57" s="80">
        <v>13802753.02</v>
      </c>
      <c r="H57" s="80">
        <v>11126736.960000001</v>
      </c>
      <c r="I57" s="80">
        <v>10737754.889999999</v>
      </c>
      <c r="J57" s="80">
        <v>21531402.079999998</v>
      </c>
      <c r="K57" s="80">
        <v>13142007.030000003</v>
      </c>
      <c r="L57" s="80">
        <v>13958543.699999999</v>
      </c>
      <c r="M57" s="80">
        <v>11331984.850000001</v>
      </c>
      <c r="N57" s="80">
        <v>22909679.389999997</v>
      </c>
      <c r="O57" s="80">
        <v>22810160.489999998</v>
      </c>
      <c r="P57" s="80">
        <v>38584344.589999996</v>
      </c>
      <c r="Q57" s="80">
        <f t="shared" si="0"/>
        <v>200174577.76000002</v>
      </c>
    </row>
    <row r="58" spans="2:18" x14ac:dyDescent="0.25">
      <c r="B58" s="87" t="s">
        <v>83</v>
      </c>
      <c r="C58" s="80">
        <v>224343743</v>
      </c>
      <c r="D58" s="80">
        <v>341297798.93000001</v>
      </c>
      <c r="E58" s="80">
        <v>5811549.5800000001</v>
      </c>
      <c r="F58" s="80">
        <v>17122479.370000001</v>
      </c>
      <c r="G58" s="80">
        <v>13352710</v>
      </c>
      <c r="H58" s="80">
        <v>20518663.599999998</v>
      </c>
      <c r="I58" s="80">
        <v>15864846.989999998</v>
      </c>
      <c r="J58" s="80">
        <v>16221606.649999999</v>
      </c>
      <c r="K58" s="80">
        <v>15606963.84</v>
      </c>
      <c r="L58" s="80">
        <v>13790095.799999999</v>
      </c>
      <c r="M58" s="80">
        <v>11837379.679999998</v>
      </c>
      <c r="N58" s="80">
        <v>17253594.82</v>
      </c>
      <c r="O58" s="80">
        <v>26111110.760000002</v>
      </c>
      <c r="P58" s="80">
        <v>29594421.879999999</v>
      </c>
      <c r="Q58" s="80">
        <f t="shared" si="0"/>
        <v>203085422.96999997</v>
      </c>
    </row>
    <row r="59" spans="2:18" x14ac:dyDescent="0.25">
      <c r="B59" s="87" t="s">
        <v>84</v>
      </c>
      <c r="C59" s="80">
        <v>72826675</v>
      </c>
      <c r="D59" s="80">
        <v>83276675</v>
      </c>
      <c r="E59" s="80">
        <v>2954957.88</v>
      </c>
      <c r="F59" s="80">
        <v>3146745.9100000006</v>
      </c>
      <c r="G59" s="80">
        <v>3302704.7899999996</v>
      </c>
      <c r="H59" s="80">
        <v>3726656.0800000005</v>
      </c>
      <c r="I59" s="80">
        <v>4004552.06</v>
      </c>
      <c r="J59" s="80">
        <v>5083115.6599999992</v>
      </c>
      <c r="K59" s="80">
        <v>6064060.4699999997</v>
      </c>
      <c r="L59" s="80">
        <v>4082062.7800000003</v>
      </c>
      <c r="M59" s="80">
        <v>5565076.1499999985</v>
      </c>
      <c r="N59" s="80">
        <v>5054512</v>
      </c>
      <c r="O59" s="80">
        <v>10862496.469999999</v>
      </c>
      <c r="P59" s="80">
        <v>8475574.5499999989</v>
      </c>
      <c r="Q59" s="80">
        <f t="shared" si="0"/>
        <v>62322514.799999997</v>
      </c>
    </row>
    <row r="60" spans="2:18" x14ac:dyDescent="0.25">
      <c r="B60" s="87" t="s">
        <v>96</v>
      </c>
      <c r="C60" s="80">
        <v>17000000</v>
      </c>
      <c r="D60" s="80">
        <v>30089952.870000001</v>
      </c>
      <c r="E60" s="80">
        <v>1029667</v>
      </c>
      <c r="F60" s="80">
        <v>1100857.6199999999</v>
      </c>
      <c r="G60" s="80">
        <v>1682583.45</v>
      </c>
      <c r="H60" s="80">
        <v>1161590.9400000002</v>
      </c>
      <c r="I60" s="80">
        <v>1189019.49</v>
      </c>
      <c r="J60" s="80">
        <v>1491974.12</v>
      </c>
      <c r="K60" s="80">
        <v>1199084.94</v>
      </c>
      <c r="L60" s="80">
        <v>1765342.3299999998</v>
      </c>
      <c r="M60" s="80">
        <v>1211847.77</v>
      </c>
      <c r="N60" s="80">
        <v>3230021.19</v>
      </c>
      <c r="O60" s="80">
        <v>3054682.1200000006</v>
      </c>
      <c r="P60" s="80">
        <v>6258708.0700000003</v>
      </c>
      <c r="Q60" s="80">
        <f t="shared" si="0"/>
        <v>24375379.039999999</v>
      </c>
    </row>
    <row r="61" spans="2:18" x14ac:dyDescent="0.25">
      <c r="B61" s="87" t="s">
        <v>85</v>
      </c>
      <c r="C61" s="80">
        <v>64500000</v>
      </c>
      <c r="D61" s="80">
        <v>76621958.760000005</v>
      </c>
      <c r="E61" s="80">
        <v>3027491.73</v>
      </c>
      <c r="F61" s="80">
        <v>3212251.95</v>
      </c>
      <c r="G61" s="80">
        <v>4272437.9800000004</v>
      </c>
      <c r="H61" s="80">
        <v>3575058.83</v>
      </c>
      <c r="I61" s="80">
        <v>5905333.2300000004</v>
      </c>
      <c r="J61" s="80">
        <v>5038734.2</v>
      </c>
      <c r="K61" s="80">
        <v>3739288.33</v>
      </c>
      <c r="L61" s="80">
        <v>5365857.3500000006</v>
      </c>
      <c r="M61" s="80">
        <v>5096667.49</v>
      </c>
      <c r="N61" s="80">
        <v>4056250.03</v>
      </c>
      <c r="O61" s="80">
        <v>7173066.790000001</v>
      </c>
      <c r="P61" s="80">
        <v>10815894.600000001</v>
      </c>
      <c r="Q61" s="80">
        <f t="shared" si="0"/>
        <v>61278332.510000005</v>
      </c>
    </row>
    <row r="62" spans="2:18" x14ac:dyDescent="0.25">
      <c r="B62" s="87" t="s">
        <v>86</v>
      </c>
      <c r="C62" s="112">
        <v>73798410445</v>
      </c>
      <c r="D62" s="112">
        <v>77429280369.289978</v>
      </c>
      <c r="E62" s="112">
        <v>4236181397.999999</v>
      </c>
      <c r="F62" s="112">
        <v>4970077309.7400026</v>
      </c>
      <c r="G62" s="112">
        <v>5855922523.499999</v>
      </c>
      <c r="H62" s="112">
        <v>5378466498.7499981</v>
      </c>
      <c r="I62" s="112">
        <v>5393667410.9100018</v>
      </c>
      <c r="J62" s="112">
        <v>5637519183.6499996</v>
      </c>
      <c r="K62" s="112">
        <v>5182610366.9799995</v>
      </c>
      <c r="L62" s="112">
        <v>5629489545.2600002</v>
      </c>
      <c r="M62" s="112">
        <v>5848621097.8600025</v>
      </c>
      <c r="N62" s="112">
        <v>5579004206.1099997</v>
      </c>
      <c r="O62" s="112">
        <v>9489699633.7099991</v>
      </c>
      <c r="P62" s="112">
        <v>6725776833.9399986</v>
      </c>
      <c r="Q62" s="80">
        <f t="shared" si="0"/>
        <v>69927036008.410004</v>
      </c>
    </row>
    <row r="63" spans="2:18" x14ac:dyDescent="0.25">
      <c r="B63" s="10" t="s">
        <v>140</v>
      </c>
      <c r="C63" s="112">
        <v>73798410445</v>
      </c>
      <c r="D63" s="112">
        <v>77429280369.289978</v>
      </c>
      <c r="E63" s="112">
        <v>4236181397.999999</v>
      </c>
      <c r="F63" s="112">
        <v>4970077309.7400026</v>
      </c>
      <c r="G63" s="112">
        <v>5855922523.499999</v>
      </c>
      <c r="H63" s="112">
        <v>5378466498.7499981</v>
      </c>
      <c r="I63" s="112">
        <v>5393667410.9100018</v>
      </c>
      <c r="J63" s="112">
        <v>5637519183.6499996</v>
      </c>
      <c r="K63" s="112">
        <v>5182610366.9799995</v>
      </c>
      <c r="L63" s="112">
        <v>5629489545.2600002</v>
      </c>
      <c r="M63" s="112">
        <v>5848621097.8600025</v>
      </c>
      <c r="N63" s="112">
        <v>5579004206.1099997</v>
      </c>
      <c r="O63" s="112">
        <v>9489699633.7099991</v>
      </c>
      <c r="P63" s="112">
        <v>6725776833.9399986</v>
      </c>
      <c r="Q63" s="80">
        <f t="shared" si="0"/>
        <v>69927036008.410004</v>
      </c>
    </row>
    <row r="64" spans="2:18" x14ac:dyDescent="0.25">
      <c r="B64" s="86" t="s">
        <v>141</v>
      </c>
      <c r="C64" s="112">
        <v>61270792067</v>
      </c>
      <c r="D64" s="112">
        <v>64995057997.400009</v>
      </c>
      <c r="E64" s="112">
        <v>3787271808.4299998</v>
      </c>
      <c r="F64" s="112">
        <v>4229854941.6800008</v>
      </c>
      <c r="G64" s="112">
        <v>5049652022.2600002</v>
      </c>
      <c r="H64" s="112">
        <v>4566696417.9099979</v>
      </c>
      <c r="I64" s="112">
        <v>4652938007.9400005</v>
      </c>
      <c r="J64" s="112">
        <v>4885652019.7699995</v>
      </c>
      <c r="K64" s="112">
        <v>4492981315.5499983</v>
      </c>
      <c r="L64" s="112">
        <v>4834440946.9499998</v>
      </c>
      <c r="M64" s="112">
        <v>5007220152.5900011</v>
      </c>
      <c r="N64" s="112">
        <v>4800800157.2800007</v>
      </c>
      <c r="O64" s="112">
        <v>8277333810.1100006</v>
      </c>
      <c r="P64" s="112">
        <v>5840727072.5299997</v>
      </c>
      <c r="Q64" s="80">
        <f t="shared" si="0"/>
        <v>60425568673</v>
      </c>
    </row>
    <row r="65" spans="2:23" x14ac:dyDescent="0.25">
      <c r="B65" s="86" t="s">
        <v>142</v>
      </c>
      <c r="C65" s="112">
        <v>674698941</v>
      </c>
      <c r="D65" s="112">
        <v>712778681.53999996</v>
      </c>
      <c r="E65" s="112">
        <v>46558290.989999995</v>
      </c>
      <c r="F65" s="112">
        <v>43567005.560000002</v>
      </c>
      <c r="G65" s="112">
        <v>39643389.870000005</v>
      </c>
      <c r="H65" s="112">
        <v>46942977.479999989</v>
      </c>
      <c r="I65" s="112">
        <v>47546370.490000002</v>
      </c>
      <c r="J65" s="112">
        <v>48282169.879999995</v>
      </c>
      <c r="K65" s="112">
        <v>54398599.640000008</v>
      </c>
      <c r="L65" s="112">
        <v>44521147.409999996</v>
      </c>
      <c r="M65" s="112">
        <v>52748040.030000001</v>
      </c>
      <c r="N65" s="112">
        <v>58143088.320000008</v>
      </c>
      <c r="O65" s="112">
        <v>77738435.709999993</v>
      </c>
      <c r="P65" s="112">
        <v>77313099.670000017</v>
      </c>
      <c r="Q65" s="80">
        <f t="shared" si="0"/>
        <v>637402615.04999995</v>
      </c>
    </row>
    <row r="66" spans="2:23" x14ac:dyDescent="0.25">
      <c r="B66" s="86" t="s">
        <v>143</v>
      </c>
      <c r="C66" s="112">
        <v>1649258689</v>
      </c>
      <c r="D66" s="112">
        <v>1675428002.1500001</v>
      </c>
      <c r="E66" s="112">
        <v>83912362.969999984</v>
      </c>
      <c r="F66" s="112">
        <v>78941532.489999995</v>
      </c>
      <c r="G66" s="112">
        <v>97101011.160000011</v>
      </c>
      <c r="H66" s="112">
        <v>114345685.55</v>
      </c>
      <c r="I66" s="112">
        <v>83067279.269999996</v>
      </c>
      <c r="J66" s="112">
        <v>98057579.310000002</v>
      </c>
      <c r="K66" s="112">
        <v>93869401.48999998</v>
      </c>
      <c r="L66" s="112">
        <v>93467509.539999992</v>
      </c>
      <c r="M66" s="112">
        <v>80861620.419999987</v>
      </c>
      <c r="N66" s="112">
        <v>98397037.50999999</v>
      </c>
      <c r="O66" s="112">
        <v>143477170.96000001</v>
      </c>
      <c r="P66" s="112">
        <v>96102323.269999996</v>
      </c>
      <c r="Q66" s="80">
        <f t="shared" si="0"/>
        <v>1161600513.9400001</v>
      </c>
    </row>
    <row r="67" spans="2:23" x14ac:dyDescent="0.25">
      <c r="B67" s="86" t="s">
        <v>144</v>
      </c>
      <c r="C67" s="112">
        <v>770258960</v>
      </c>
      <c r="D67" s="112">
        <v>777686942.30999994</v>
      </c>
      <c r="E67" s="112">
        <v>27382925.150000002</v>
      </c>
      <c r="F67" s="112">
        <v>50176858.63000001</v>
      </c>
      <c r="G67" s="112">
        <v>39081215.629999995</v>
      </c>
      <c r="H67" s="112">
        <v>32991143.560000002</v>
      </c>
      <c r="I67" s="112">
        <v>40024360.949999996</v>
      </c>
      <c r="J67" s="112">
        <v>50281712.849999994</v>
      </c>
      <c r="K67" s="112">
        <v>31802365.020000007</v>
      </c>
      <c r="L67" s="112">
        <v>28834889.349999998</v>
      </c>
      <c r="M67" s="112">
        <v>56347519.929999992</v>
      </c>
      <c r="N67" s="112">
        <v>51571630.650000006</v>
      </c>
      <c r="O67" s="112">
        <v>61477823.350000001</v>
      </c>
      <c r="P67" s="112">
        <v>50847730.860000007</v>
      </c>
      <c r="Q67" s="80">
        <f t="shared" si="0"/>
        <v>520820175.93000007</v>
      </c>
    </row>
    <row r="68" spans="2:23" x14ac:dyDescent="0.25">
      <c r="B68" s="86" t="s">
        <v>145</v>
      </c>
      <c r="C68" s="112">
        <v>1254783844</v>
      </c>
      <c r="D68" s="112">
        <v>1254783844</v>
      </c>
      <c r="E68" s="112">
        <v>61398653.990000002</v>
      </c>
      <c r="F68" s="112">
        <v>75675845.679999992</v>
      </c>
      <c r="G68" s="112">
        <v>71204940.25</v>
      </c>
      <c r="H68" s="112">
        <v>93228361.290000007</v>
      </c>
      <c r="I68" s="112">
        <v>71620818.210000008</v>
      </c>
      <c r="J68" s="112">
        <v>73380708.62000002</v>
      </c>
      <c r="K68" s="112">
        <v>78743688.110000014</v>
      </c>
      <c r="L68" s="112">
        <v>92022489.989999995</v>
      </c>
      <c r="M68" s="112">
        <v>80823165.560000002</v>
      </c>
      <c r="N68" s="112">
        <v>73303298.510000005</v>
      </c>
      <c r="O68" s="112">
        <v>146288087.98999998</v>
      </c>
      <c r="P68" s="112">
        <v>85834513.599999994</v>
      </c>
      <c r="Q68" s="80">
        <f t="shared" si="0"/>
        <v>1003524571.8000001</v>
      </c>
    </row>
    <row r="69" spans="2:23" x14ac:dyDescent="0.25">
      <c r="B69" s="86" t="s">
        <v>146</v>
      </c>
      <c r="C69" s="112">
        <v>1349970650</v>
      </c>
      <c r="D69" s="112">
        <v>1363677447.0599999</v>
      </c>
      <c r="E69" s="112">
        <v>42222086.220000006</v>
      </c>
      <c r="F69" s="112">
        <v>78485911.239999995</v>
      </c>
      <c r="G69" s="112">
        <v>85011615.879999995</v>
      </c>
      <c r="H69" s="112">
        <v>112733870.42000002</v>
      </c>
      <c r="I69" s="112">
        <v>123871501.84</v>
      </c>
      <c r="J69" s="112">
        <v>86787941.859999999</v>
      </c>
      <c r="K69" s="112">
        <v>79221765.559999987</v>
      </c>
      <c r="L69" s="112">
        <v>147475452.06999999</v>
      </c>
      <c r="M69" s="112">
        <v>124561923.89000002</v>
      </c>
      <c r="N69" s="112">
        <v>59137307.780000001</v>
      </c>
      <c r="O69" s="112">
        <v>133556352.28</v>
      </c>
      <c r="P69" s="112">
        <v>119555317.28999999</v>
      </c>
      <c r="Q69" s="80">
        <f t="shared" si="0"/>
        <v>1192621046.3299999</v>
      </c>
    </row>
    <row r="70" spans="2:23" x14ac:dyDescent="0.25">
      <c r="B70" s="86" t="s">
        <v>147</v>
      </c>
      <c r="C70" s="112">
        <v>830132841</v>
      </c>
      <c r="D70" s="112">
        <v>860789414.89999998</v>
      </c>
      <c r="E70" s="112">
        <v>61239048.159999982</v>
      </c>
      <c r="F70" s="112">
        <v>59333805.520000003</v>
      </c>
      <c r="G70" s="112">
        <v>64681282.659999989</v>
      </c>
      <c r="H70" s="112">
        <v>64323245.579999991</v>
      </c>
      <c r="I70" s="112">
        <v>55775949</v>
      </c>
      <c r="J70" s="112">
        <v>62431665.359999992</v>
      </c>
      <c r="K70" s="112">
        <v>55285298.980000012</v>
      </c>
      <c r="L70" s="112">
        <v>59295737.859999999</v>
      </c>
      <c r="M70" s="112">
        <v>66675415.919999994</v>
      </c>
      <c r="N70" s="112">
        <v>57110879.430000007</v>
      </c>
      <c r="O70" s="112">
        <v>85670173.559999987</v>
      </c>
      <c r="P70" s="112">
        <v>60903787.650000006</v>
      </c>
      <c r="Q70" s="80">
        <f t="shared" si="0"/>
        <v>752726289.67999995</v>
      </c>
    </row>
    <row r="71" spans="2:23" x14ac:dyDescent="0.25">
      <c r="B71" s="86" t="s">
        <v>148</v>
      </c>
      <c r="C71" s="112">
        <v>877101041</v>
      </c>
      <c r="D71" s="112">
        <v>937658538.8499999</v>
      </c>
      <c r="E71" s="112">
        <v>65637301.759999998</v>
      </c>
      <c r="F71" s="112">
        <v>58272501.850000001</v>
      </c>
      <c r="G71" s="112">
        <v>118226153.25999999</v>
      </c>
      <c r="H71" s="112">
        <v>86224475.539999977</v>
      </c>
      <c r="I71" s="112">
        <v>73461920.049999997</v>
      </c>
      <c r="J71" s="112">
        <v>58747912.300000004</v>
      </c>
      <c r="K71" s="112">
        <v>61297042.250000007</v>
      </c>
      <c r="L71" s="112">
        <v>57519206.349999987</v>
      </c>
      <c r="M71" s="112">
        <v>102202744.89000002</v>
      </c>
      <c r="N71" s="112">
        <v>59458679.879999995</v>
      </c>
      <c r="O71" s="112">
        <v>101055672.54000001</v>
      </c>
      <c r="P71" s="112">
        <v>87983815.780000001</v>
      </c>
      <c r="Q71" s="80">
        <f t="shared" si="0"/>
        <v>930087426.44999993</v>
      </c>
    </row>
    <row r="72" spans="2:23" x14ac:dyDescent="0.25">
      <c r="B72" s="86" t="s">
        <v>160</v>
      </c>
      <c r="C72" s="112">
        <v>2116920478</v>
      </c>
      <c r="D72" s="112">
        <v>2141629423.1700001</v>
      </c>
      <c r="E72" s="112">
        <v>36810468.270000003</v>
      </c>
      <c r="F72" s="112">
        <v>64147727.949999996</v>
      </c>
      <c r="G72" s="112">
        <v>117991486.61000001</v>
      </c>
      <c r="H72" s="112">
        <v>95682463.409999996</v>
      </c>
      <c r="I72" s="112">
        <v>74774155.129999995</v>
      </c>
      <c r="J72" s="112">
        <v>98057369.360000029</v>
      </c>
      <c r="K72" s="112">
        <v>77676122.489999995</v>
      </c>
      <c r="L72" s="112">
        <v>106181390.59</v>
      </c>
      <c r="M72" s="112">
        <v>116733712.00000001</v>
      </c>
      <c r="N72" s="112">
        <v>125016412.90000001</v>
      </c>
      <c r="O72" s="112">
        <v>137550274.34</v>
      </c>
      <c r="P72" s="112">
        <v>83323649.899999991</v>
      </c>
      <c r="Q72" s="80">
        <f t="shared" si="0"/>
        <v>1133945232.95</v>
      </c>
    </row>
    <row r="73" spans="2:23" x14ac:dyDescent="0.25">
      <c r="B73" s="86" t="s">
        <v>161</v>
      </c>
      <c r="C73" s="112">
        <v>226806244</v>
      </c>
      <c r="D73" s="112">
        <v>241803916.75</v>
      </c>
      <c r="E73" s="112">
        <v>7517861.3099999996</v>
      </c>
      <c r="F73" s="112">
        <v>10948461.469999999</v>
      </c>
      <c r="G73" s="112">
        <v>23029137.860000003</v>
      </c>
      <c r="H73" s="112">
        <v>11030358.27</v>
      </c>
      <c r="I73" s="112">
        <v>14467023.810000001</v>
      </c>
      <c r="J73" s="112">
        <v>22589127</v>
      </c>
      <c r="K73" s="112">
        <v>15301762.550000001</v>
      </c>
      <c r="L73" s="112">
        <v>15495474.130000001</v>
      </c>
      <c r="M73" s="112">
        <v>14069994.93</v>
      </c>
      <c r="N73" s="112">
        <v>21741767.25</v>
      </c>
      <c r="O73" s="112">
        <v>22898475.880000003</v>
      </c>
      <c r="P73" s="112">
        <v>26730042.870000001</v>
      </c>
      <c r="Q73" s="80">
        <f t="shared" si="0"/>
        <v>205819487.32999998</v>
      </c>
    </row>
    <row r="74" spans="2:23" x14ac:dyDescent="0.25">
      <c r="B74" s="86" t="s">
        <v>151</v>
      </c>
      <c r="C74" s="112">
        <v>596559915</v>
      </c>
      <c r="D74" s="112">
        <v>608213864.0200001</v>
      </c>
      <c r="E74" s="112">
        <v>16230590.75</v>
      </c>
      <c r="F74" s="112">
        <v>16158857.100000001</v>
      </c>
      <c r="G74" s="112">
        <v>17888691.280000001</v>
      </c>
      <c r="H74" s="112">
        <v>20754844.439999998</v>
      </c>
      <c r="I74" s="112">
        <v>23873878.640000001</v>
      </c>
      <c r="J74" s="112">
        <v>17610806.889999997</v>
      </c>
      <c r="K74" s="112">
        <v>18671168.140000001</v>
      </c>
      <c r="L74" s="112">
        <v>16256305.390000001</v>
      </c>
      <c r="M74" s="112">
        <v>17803092.239999998</v>
      </c>
      <c r="N74" s="112">
        <v>27618689.360000003</v>
      </c>
      <c r="O74" s="112">
        <v>30934627.299999997</v>
      </c>
      <c r="P74" s="112">
        <v>26477004.720000003</v>
      </c>
      <c r="Q74" s="80">
        <f t="shared" si="0"/>
        <v>250278556.25000003</v>
      </c>
      <c r="S74" s="80"/>
      <c r="T74" s="80"/>
      <c r="U74" s="80"/>
      <c r="V74" s="80"/>
      <c r="W74" s="80"/>
    </row>
    <row r="75" spans="2:23" x14ac:dyDescent="0.25">
      <c r="B75" s="86" t="s">
        <v>152</v>
      </c>
      <c r="C75" s="112">
        <v>1000000002</v>
      </c>
      <c r="D75" s="112">
        <v>678645524.13999999</v>
      </c>
      <c r="E75" s="112">
        <v>0</v>
      </c>
      <c r="F75" s="112">
        <v>61860328.750000015</v>
      </c>
      <c r="G75" s="112">
        <v>61222272.829999998</v>
      </c>
      <c r="H75" s="112">
        <v>62545338.280000009</v>
      </c>
      <c r="I75" s="112">
        <v>60969583.280000001</v>
      </c>
      <c r="J75" s="112">
        <v>60528422.690000005</v>
      </c>
      <c r="K75" s="112">
        <v>52162069.269999996</v>
      </c>
      <c r="L75" s="112">
        <v>51304851.830000006</v>
      </c>
      <c r="M75" s="112">
        <v>52182500.129999995</v>
      </c>
      <c r="N75" s="112">
        <v>51677057.149999999</v>
      </c>
      <c r="O75" s="112">
        <v>100206957.53999999</v>
      </c>
      <c r="P75" s="112">
        <v>53839039.109999999</v>
      </c>
      <c r="Q75" s="80">
        <f t="shared" si="0"/>
        <v>668498420.86000001</v>
      </c>
      <c r="R75" s="80"/>
    </row>
    <row r="76" spans="2:23" x14ac:dyDescent="0.25">
      <c r="B76" s="86" t="s">
        <v>162</v>
      </c>
      <c r="C76" s="112">
        <v>1181126773</v>
      </c>
      <c r="D76" s="112">
        <v>1181126773</v>
      </c>
      <c r="E76" s="112">
        <v>0</v>
      </c>
      <c r="F76" s="112">
        <v>142653531.82000002</v>
      </c>
      <c r="G76" s="112">
        <v>71189303.950000003</v>
      </c>
      <c r="H76" s="112">
        <v>70967317.019999996</v>
      </c>
      <c r="I76" s="112">
        <v>71276562.299999997</v>
      </c>
      <c r="J76" s="112">
        <v>75111747.760000005</v>
      </c>
      <c r="K76" s="112">
        <v>71199767.930000007</v>
      </c>
      <c r="L76" s="112">
        <v>82674143.799999997</v>
      </c>
      <c r="M76" s="112">
        <v>76391215.329999998</v>
      </c>
      <c r="N76" s="112">
        <v>95028200.089999989</v>
      </c>
      <c r="O76" s="112">
        <v>171511772.15000001</v>
      </c>
      <c r="P76" s="112">
        <v>116139436.69</v>
      </c>
      <c r="Q76" s="80">
        <f t="shared" si="0"/>
        <v>1044142998.8400002</v>
      </c>
    </row>
    <row r="77" spans="2:23" x14ac:dyDescent="0.25">
      <c r="B77" s="87" t="s">
        <v>87</v>
      </c>
      <c r="C77" s="80">
        <v>70594062</v>
      </c>
      <c r="D77" s="80">
        <v>472881275.39999998</v>
      </c>
      <c r="E77" s="80">
        <v>4635470.84</v>
      </c>
      <c r="F77" s="80">
        <v>5070023.17</v>
      </c>
      <c r="G77" s="80">
        <v>5026153.1000000006</v>
      </c>
      <c r="H77" s="80">
        <v>4936468.49</v>
      </c>
      <c r="I77" s="80">
        <v>8747093.6500000004</v>
      </c>
      <c r="J77" s="80">
        <v>5346670.26</v>
      </c>
      <c r="K77" s="80">
        <v>6077988.6299999999</v>
      </c>
      <c r="L77" s="80">
        <v>5541500.8399999999</v>
      </c>
      <c r="M77" s="80">
        <v>5381714</v>
      </c>
      <c r="N77" s="80">
        <v>44327771.149999999</v>
      </c>
      <c r="O77" s="80">
        <v>10147425.58</v>
      </c>
      <c r="P77" s="80">
        <v>23749187.920000002</v>
      </c>
      <c r="Q77" s="80">
        <f t="shared" si="0"/>
        <v>128987467.63</v>
      </c>
    </row>
    <row r="78" spans="2:23" x14ac:dyDescent="0.25">
      <c r="B78" s="87" t="s">
        <v>97</v>
      </c>
      <c r="C78" s="80">
        <v>2359343180</v>
      </c>
      <c r="D78" s="80">
        <v>2911627487.1199999</v>
      </c>
      <c r="E78" s="80">
        <v>48504727.079999998</v>
      </c>
      <c r="F78" s="80">
        <v>160854583.49999997</v>
      </c>
      <c r="G78" s="80">
        <v>173087666.45999998</v>
      </c>
      <c r="H78" s="80">
        <v>68035124.180000007</v>
      </c>
      <c r="I78" s="80">
        <v>64632929.919999994</v>
      </c>
      <c r="J78" s="80">
        <v>475603693.41000003</v>
      </c>
      <c r="K78" s="80">
        <v>271508354.27000004</v>
      </c>
      <c r="L78" s="80">
        <v>117284906.14</v>
      </c>
      <c r="M78" s="80">
        <v>200514733.42000005</v>
      </c>
      <c r="N78" s="80">
        <v>63098748.930000007</v>
      </c>
      <c r="O78" s="80">
        <v>295734947.59000009</v>
      </c>
      <c r="P78" s="80">
        <v>327487601.63</v>
      </c>
      <c r="Q78" s="80">
        <f t="shared" si="0"/>
        <v>2266348016.5300002</v>
      </c>
    </row>
    <row r="79" spans="2:23" x14ac:dyDescent="0.25">
      <c r="B79" s="87" t="s">
        <v>107</v>
      </c>
      <c r="C79" s="80">
        <v>217317150</v>
      </c>
      <c r="D79" s="80">
        <v>467254483.67000002</v>
      </c>
      <c r="E79" s="80">
        <v>7225109.8699999992</v>
      </c>
      <c r="F79" s="80">
        <v>9540926.5099999998</v>
      </c>
      <c r="G79" s="80">
        <v>30001986.509999998</v>
      </c>
      <c r="H79" s="80">
        <v>21243789.689999998</v>
      </c>
      <c r="I79" s="80">
        <v>12033367.359999999</v>
      </c>
      <c r="J79" s="80">
        <v>9905602.379999999</v>
      </c>
      <c r="K79" s="80">
        <v>26946925.949999999</v>
      </c>
      <c r="L79" s="80">
        <v>20372415.27</v>
      </c>
      <c r="M79" s="80">
        <v>11882569.129999997</v>
      </c>
      <c r="N79" s="80">
        <v>18397484.999999996</v>
      </c>
      <c r="O79" s="80">
        <v>45571303.339999996</v>
      </c>
      <c r="P79" s="80">
        <v>32337121.979999997</v>
      </c>
      <c r="Q79" s="80">
        <f t="shared" si="0"/>
        <v>245458602.98999998</v>
      </c>
    </row>
    <row r="80" spans="2:23" x14ac:dyDescent="0.25">
      <c r="B80" s="87" t="s">
        <v>127</v>
      </c>
      <c r="C80" s="80">
        <v>300000000</v>
      </c>
      <c r="D80" s="80">
        <v>396245126.35000002</v>
      </c>
      <c r="E80" s="80">
        <v>10519502.630000001</v>
      </c>
      <c r="F80" s="80">
        <v>15031724.32</v>
      </c>
      <c r="G80" s="80">
        <v>25833512.290000003</v>
      </c>
      <c r="H80" s="80">
        <v>38214374.299999997</v>
      </c>
      <c r="I80" s="80">
        <v>21594198.520000003</v>
      </c>
      <c r="J80" s="80">
        <v>19842197.640000001</v>
      </c>
      <c r="K80" s="80">
        <v>17088721.07</v>
      </c>
      <c r="L80" s="80">
        <v>24960609.32</v>
      </c>
      <c r="M80" s="80">
        <v>22233160.419999998</v>
      </c>
      <c r="N80" s="80">
        <v>21087667.040000003</v>
      </c>
      <c r="O80" s="80">
        <v>28551134.489999995</v>
      </c>
      <c r="P80" s="80">
        <v>37195850.050000004</v>
      </c>
      <c r="Q80" s="80">
        <f t="shared" ref="Q80:Q81" si="1">SUM(E80:P80)</f>
        <v>282152652.08999997</v>
      </c>
    </row>
    <row r="81" spans="2:17" x14ac:dyDescent="0.25">
      <c r="B81" s="94" t="s">
        <v>128</v>
      </c>
      <c r="C81" s="85">
        <f t="shared" ref="C81:O81" si="2">SUM(C10:C62)+SUM(C77:C80)</f>
        <v>142703367995</v>
      </c>
      <c r="D81" s="116">
        <v>162579634107.41992</v>
      </c>
      <c r="E81" s="92">
        <f t="shared" si="2"/>
        <v>5692803913.0799999</v>
      </c>
      <c r="F81" s="92">
        <f>SUM(F10:F62)+SUM(F77:F80)</f>
        <v>6891906945.4400024</v>
      </c>
      <c r="G81" s="92">
        <f t="shared" si="2"/>
        <v>8576751256.21</v>
      </c>
      <c r="H81" s="92">
        <f t="shared" si="2"/>
        <v>7559733019.4899979</v>
      </c>
      <c r="I81" s="92">
        <f t="shared" si="2"/>
        <v>7962270426.130002</v>
      </c>
      <c r="J81" s="92">
        <f t="shared" si="2"/>
        <v>8120496136.6499987</v>
      </c>
      <c r="K81" s="92">
        <f t="shared" si="2"/>
        <v>7700075924.539999</v>
      </c>
      <c r="L81" s="92">
        <f t="shared" si="2"/>
        <v>8374818232.9699993</v>
      </c>
      <c r="M81" s="92">
        <f>SUM(M10:M62)+SUM(M77:M80)</f>
        <v>8128452756.1100025</v>
      </c>
      <c r="N81" s="92">
        <f t="shared" si="2"/>
        <v>9027016784.7099991</v>
      </c>
      <c r="O81" s="92">
        <f t="shared" si="2"/>
        <v>13321344761.669998</v>
      </c>
      <c r="P81" s="92">
        <f>SUM(P10:P62)+SUM(P77:P80)</f>
        <v>12876933071.209997</v>
      </c>
      <c r="Q81" s="92">
        <f t="shared" si="1"/>
        <v>104232603228.21001</v>
      </c>
    </row>
    <row r="82" spans="2:17" x14ac:dyDescent="0.25">
      <c r="C82" s="44"/>
      <c r="D82" s="44"/>
      <c r="E82" s="91"/>
      <c r="F82" s="91"/>
      <c r="G82" s="91"/>
      <c r="H82" s="82"/>
      <c r="I82" s="82"/>
      <c r="J82" s="82"/>
      <c r="K82" s="82"/>
      <c r="L82" s="82"/>
      <c r="M82" s="82"/>
      <c r="N82" s="82"/>
      <c r="O82" s="82"/>
      <c r="P82" s="82"/>
      <c r="Q82" s="82"/>
    </row>
    <row r="83" spans="2:17" ht="17.25" x14ac:dyDescent="0.25">
      <c r="B83" s="94"/>
      <c r="C83" s="49"/>
      <c r="D83" s="104"/>
      <c r="E83" s="90" t="s">
        <v>10</v>
      </c>
      <c r="F83" s="90" t="s">
        <v>11</v>
      </c>
      <c r="G83" s="90" t="s">
        <v>12</v>
      </c>
      <c r="H83" s="90" t="s">
        <v>13</v>
      </c>
      <c r="I83" s="90" t="s">
        <v>14</v>
      </c>
      <c r="J83" s="90" t="s">
        <v>15</v>
      </c>
      <c r="K83" s="90" t="s">
        <v>16</v>
      </c>
      <c r="L83" s="90" t="s">
        <v>17</v>
      </c>
      <c r="M83" s="90" t="s">
        <v>18</v>
      </c>
      <c r="N83" s="90" t="s">
        <v>19</v>
      </c>
      <c r="O83" s="90" t="s">
        <v>20</v>
      </c>
      <c r="P83" s="90" t="s">
        <v>21</v>
      </c>
      <c r="Q83" s="101" t="s">
        <v>22</v>
      </c>
    </row>
    <row r="84" spans="2:17" s="63" customFormat="1" x14ac:dyDescent="0.25">
      <c r="B84" s="72" t="s">
        <v>34</v>
      </c>
      <c r="C84" s="80">
        <v>34700000</v>
      </c>
      <c r="D84" s="80">
        <v>34700000</v>
      </c>
      <c r="E84" s="80">
        <v>0</v>
      </c>
      <c r="F84" s="80">
        <v>0</v>
      </c>
      <c r="G84" s="80">
        <v>0</v>
      </c>
      <c r="H84" s="80">
        <v>0</v>
      </c>
      <c r="I84" s="80">
        <v>0</v>
      </c>
      <c r="J84" s="80">
        <v>0</v>
      </c>
      <c r="K84" s="80">
        <v>0</v>
      </c>
      <c r="L84" s="80">
        <v>0</v>
      </c>
      <c r="M84" s="80">
        <v>0</v>
      </c>
      <c r="N84" s="80">
        <v>0</v>
      </c>
      <c r="O84" s="80">
        <v>0</v>
      </c>
      <c r="P84" s="80">
        <v>0</v>
      </c>
      <c r="Q84" s="80">
        <f t="shared" ref="Q84:Q91" si="3">SUM(E84:P84)</f>
        <v>0</v>
      </c>
    </row>
    <row r="85" spans="2:17" s="63" customFormat="1" x14ac:dyDescent="0.25">
      <c r="B85" s="72" t="s">
        <v>36</v>
      </c>
      <c r="C85" s="80">
        <v>88508475</v>
      </c>
      <c r="D85" s="80">
        <v>88508475</v>
      </c>
      <c r="E85" s="80">
        <v>0</v>
      </c>
      <c r="F85" s="80">
        <v>0</v>
      </c>
      <c r="G85" s="80">
        <v>0</v>
      </c>
      <c r="H85" s="80">
        <v>0</v>
      </c>
      <c r="I85" s="80">
        <v>0</v>
      </c>
      <c r="J85" s="80">
        <v>0</v>
      </c>
      <c r="K85" s="80">
        <v>0</v>
      </c>
      <c r="L85" s="80">
        <v>0</v>
      </c>
      <c r="M85" s="80">
        <v>0</v>
      </c>
      <c r="N85" s="80">
        <v>0</v>
      </c>
      <c r="O85" s="80">
        <v>0</v>
      </c>
      <c r="P85" s="80">
        <v>0</v>
      </c>
      <c r="Q85" s="80">
        <f t="shared" si="3"/>
        <v>0</v>
      </c>
    </row>
    <row r="86" spans="2:17" s="63" customFormat="1" x14ac:dyDescent="0.25">
      <c r="B86" s="72" t="s">
        <v>106</v>
      </c>
      <c r="C86" s="80">
        <v>2610109</v>
      </c>
      <c r="D86" s="80">
        <v>2610109</v>
      </c>
      <c r="E86" s="80">
        <v>0</v>
      </c>
      <c r="F86" s="80">
        <v>0</v>
      </c>
      <c r="G86" s="80">
        <v>0</v>
      </c>
      <c r="H86" s="80">
        <v>0</v>
      </c>
      <c r="I86" s="80">
        <v>0</v>
      </c>
      <c r="J86" s="80">
        <v>0</v>
      </c>
      <c r="K86" s="80">
        <v>0</v>
      </c>
      <c r="L86" s="80">
        <v>0</v>
      </c>
      <c r="M86" s="80">
        <v>0</v>
      </c>
      <c r="N86" s="80">
        <v>0</v>
      </c>
      <c r="O86" s="80">
        <v>0</v>
      </c>
      <c r="P86" s="80">
        <v>0</v>
      </c>
      <c r="Q86" s="80">
        <f t="shared" si="3"/>
        <v>0</v>
      </c>
    </row>
    <row r="87" spans="2:17" s="63" customFormat="1" x14ac:dyDescent="0.25">
      <c r="B87" s="72" t="s">
        <v>48</v>
      </c>
      <c r="C87" s="80">
        <v>350000000</v>
      </c>
      <c r="D87" s="80">
        <v>87500000</v>
      </c>
      <c r="E87" s="80">
        <v>0</v>
      </c>
      <c r="F87" s="80">
        <v>0</v>
      </c>
      <c r="G87" s="80">
        <v>0</v>
      </c>
      <c r="H87" s="80">
        <v>0</v>
      </c>
      <c r="I87" s="80">
        <v>0</v>
      </c>
      <c r="J87" s="80">
        <v>0</v>
      </c>
      <c r="K87" s="80">
        <v>0</v>
      </c>
      <c r="L87" s="80">
        <v>0</v>
      </c>
      <c r="M87" s="80">
        <v>0</v>
      </c>
      <c r="N87" s="80">
        <v>0</v>
      </c>
      <c r="O87" s="80">
        <v>0</v>
      </c>
      <c r="P87" s="80">
        <v>0</v>
      </c>
      <c r="Q87" s="80">
        <f t="shared" si="3"/>
        <v>0</v>
      </c>
    </row>
    <row r="88" spans="2:17" s="63" customFormat="1" x14ac:dyDescent="0.25">
      <c r="B88" s="72" t="s">
        <v>51</v>
      </c>
      <c r="C88" s="80">
        <v>2500000</v>
      </c>
      <c r="D88" s="80">
        <v>2500000</v>
      </c>
      <c r="E88" s="80">
        <v>0</v>
      </c>
      <c r="F88" s="80">
        <v>0</v>
      </c>
      <c r="G88" s="80">
        <v>0</v>
      </c>
      <c r="H88" s="80">
        <v>0</v>
      </c>
      <c r="I88" s="80">
        <v>0</v>
      </c>
      <c r="J88" s="80">
        <v>0</v>
      </c>
      <c r="K88" s="80">
        <v>0</v>
      </c>
      <c r="L88" s="80">
        <v>0</v>
      </c>
      <c r="M88" s="80">
        <v>0</v>
      </c>
      <c r="N88" s="80">
        <v>0</v>
      </c>
      <c r="O88" s="80">
        <v>0</v>
      </c>
      <c r="P88" s="80">
        <v>0</v>
      </c>
      <c r="Q88" s="80">
        <f t="shared" si="3"/>
        <v>0</v>
      </c>
    </row>
    <row r="89" spans="2:17" s="63" customFormat="1" x14ac:dyDescent="0.25">
      <c r="B89" s="72" t="s">
        <v>57</v>
      </c>
      <c r="C89" s="80">
        <v>62500000</v>
      </c>
      <c r="D89" s="80">
        <v>62500000</v>
      </c>
      <c r="E89" s="80">
        <v>0</v>
      </c>
      <c r="F89" s="80">
        <v>0</v>
      </c>
      <c r="G89" s="80">
        <v>0</v>
      </c>
      <c r="H89" s="80">
        <v>0</v>
      </c>
      <c r="I89" s="80">
        <v>0</v>
      </c>
      <c r="J89" s="80">
        <v>0</v>
      </c>
      <c r="K89" s="80">
        <v>0</v>
      </c>
      <c r="L89" s="80">
        <v>0</v>
      </c>
      <c r="M89" s="80">
        <v>0</v>
      </c>
      <c r="N89" s="80">
        <v>0</v>
      </c>
      <c r="O89" s="80">
        <v>0</v>
      </c>
      <c r="P89" s="80">
        <v>0</v>
      </c>
      <c r="Q89" s="80">
        <f t="shared" si="3"/>
        <v>0</v>
      </c>
    </row>
    <row r="90" spans="2:17" s="63" customFormat="1" x14ac:dyDescent="0.25">
      <c r="B90" s="72" t="s">
        <v>58</v>
      </c>
      <c r="C90" s="80">
        <v>1328308604</v>
      </c>
      <c r="D90" s="80">
        <v>2328308604.3699999</v>
      </c>
      <c r="E90" s="80">
        <v>0</v>
      </c>
      <c r="F90" s="80">
        <v>0</v>
      </c>
      <c r="G90" s="80">
        <v>0</v>
      </c>
      <c r="H90" s="80">
        <v>0</v>
      </c>
      <c r="I90" s="80">
        <v>0</v>
      </c>
      <c r="J90" s="80">
        <v>0</v>
      </c>
      <c r="K90" s="80">
        <v>0</v>
      </c>
      <c r="L90" s="80">
        <v>0</v>
      </c>
      <c r="M90" s="80">
        <v>0</v>
      </c>
      <c r="N90" s="80">
        <v>0</v>
      </c>
      <c r="O90" s="80">
        <v>0</v>
      </c>
      <c r="P90" s="80">
        <v>0</v>
      </c>
      <c r="Q90" s="80">
        <f t="shared" si="3"/>
        <v>0</v>
      </c>
    </row>
    <row r="91" spans="2:17" s="63" customFormat="1" x14ac:dyDescent="0.25">
      <c r="B91" s="72" t="s">
        <v>97</v>
      </c>
      <c r="C91" s="80">
        <v>550000000</v>
      </c>
      <c r="D91" s="80">
        <v>550000000</v>
      </c>
      <c r="E91" s="80">
        <v>0</v>
      </c>
      <c r="F91" s="80">
        <v>0</v>
      </c>
      <c r="G91" s="80">
        <v>0</v>
      </c>
      <c r="H91" s="80">
        <v>0</v>
      </c>
      <c r="I91" s="80">
        <v>0</v>
      </c>
      <c r="J91" s="80">
        <v>0</v>
      </c>
      <c r="K91" s="80">
        <v>0</v>
      </c>
      <c r="L91" s="80">
        <v>0</v>
      </c>
      <c r="M91" s="80">
        <v>0</v>
      </c>
      <c r="N91" s="80">
        <v>0</v>
      </c>
      <c r="O91" s="80">
        <v>0</v>
      </c>
      <c r="P91" s="80">
        <v>0</v>
      </c>
      <c r="Q91" s="80">
        <f t="shared" si="3"/>
        <v>0</v>
      </c>
    </row>
    <row r="92" spans="2:17" x14ac:dyDescent="0.25">
      <c r="B92" s="94" t="s">
        <v>129</v>
      </c>
      <c r="C92" s="85">
        <f>SUM(C84:C91)</f>
        <v>2419127188</v>
      </c>
      <c r="D92" s="117">
        <v>3156627188.3699999</v>
      </c>
      <c r="E92" s="81">
        <f>SUM(E84:E91)</f>
        <v>0</v>
      </c>
      <c r="F92" s="81">
        <f t="shared" ref="F92:P92" si="4">SUM(F84:F90)</f>
        <v>0</v>
      </c>
      <c r="G92" s="81">
        <f>SUM(G84:G91)</f>
        <v>0</v>
      </c>
      <c r="H92" s="81">
        <f t="shared" si="4"/>
        <v>0</v>
      </c>
      <c r="I92" s="81">
        <f t="shared" si="4"/>
        <v>0</v>
      </c>
      <c r="J92" s="81">
        <f t="shared" si="4"/>
        <v>0</v>
      </c>
      <c r="K92" s="81">
        <f t="shared" si="4"/>
        <v>0</v>
      </c>
      <c r="L92" s="81">
        <f t="shared" si="4"/>
        <v>0</v>
      </c>
      <c r="M92" s="81">
        <f t="shared" si="4"/>
        <v>0</v>
      </c>
      <c r="N92" s="81">
        <f t="shared" si="4"/>
        <v>0</v>
      </c>
      <c r="O92" s="81">
        <f t="shared" si="4"/>
        <v>0</v>
      </c>
      <c r="P92" s="81">
        <f t="shared" si="4"/>
        <v>0</v>
      </c>
      <c r="Q92" s="81">
        <f>SUM(E92:P92)</f>
        <v>0</v>
      </c>
    </row>
    <row r="93" spans="2:17" x14ac:dyDescent="0.25">
      <c r="C93" s="44"/>
      <c r="D93" s="44"/>
      <c r="E93" s="93"/>
      <c r="F93" s="93"/>
      <c r="G93" s="93"/>
      <c r="H93" s="93"/>
      <c r="I93" s="93"/>
      <c r="J93" s="93"/>
      <c r="K93" s="93"/>
      <c r="L93" s="93"/>
      <c r="M93" s="93"/>
      <c r="N93" s="93"/>
      <c r="O93" s="93"/>
      <c r="P93" s="93"/>
      <c r="Q93" s="93"/>
    </row>
    <row r="94" spans="2:17" x14ac:dyDescent="0.25">
      <c r="B94" s="94" t="s">
        <v>130</v>
      </c>
      <c r="C94" s="85">
        <f t="shared" ref="C94:Q94" si="5">C81+C92</f>
        <v>145122495183</v>
      </c>
      <c r="D94" s="117">
        <v>165736261295.78998</v>
      </c>
      <c r="E94" s="81">
        <f t="shared" si="5"/>
        <v>5692803913.0799999</v>
      </c>
      <c r="F94" s="81">
        <f t="shared" si="5"/>
        <v>6891906945.4400024</v>
      </c>
      <c r="G94" s="81">
        <f t="shared" si="5"/>
        <v>8576751256.21</v>
      </c>
      <c r="H94" s="81">
        <f t="shared" si="5"/>
        <v>7559733019.4899979</v>
      </c>
      <c r="I94" s="81">
        <f t="shared" si="5"/>
        <v>7962270426.130002</v>
      </c>
      <c r="J94" s="81">
        <f t="shared" si="5"/>
        <v>8120496136.6499987</v>
      </c>
      <c r="K94" s="81">
        <f t="shared" si="5"/>
        <v>7700075924.539999</v>
      </c>
      <c r="L94" s="81">
        <f t="shared" si="5"/>
        <v>8374818232.9699993</v>
      </c>
      <c r="M94" s="81">
        <f t="shared" si="5"/>
        <v>8128452756.1100025</v>
      </c>
      <c r="N94" s="81">
        <f t="shared" si="5"/>
        <v>9027016784.7099991</v>
      </c>
      <c r="O94" s="81">
        <f t="shared" si="5"/>
        <v>13321344761.669998</v>
      </c>
      <c r="P94" s="81">
        <f t="shared" si="5"/>
        <v>12876933071.209997</v>
      </c>
      <c r="Q94" s="81">
        <f t="shared" si="5"/>
        <v>104232603228.21001</v>
      </c>
    </row>
    <row r="95" spans="2:17" x14ac:dyDescent="0.25">
      <c r="B95" s="84" t="s">
        <v>154</v>
      </c>
      <c r="C95" s="73"/>
      <c r="D95" s="73"/>
      <c r="E95" s="109"/>
      <c r="F95" s="109"/>
      <c r="G95" s="109"/>
      <c r="H95" s="109"/>
      <c r="I95" s="73"/>
      <c r="J95" s="73"/>
      <c r="K95" s="73"/>
      <c r="L95" s="73"/>
      <c r="M95" s="73"/>
      <c r="N95" s="73"/>
      <c r="O95" s="73"/>
      <c r="P95" s="73"/>
      <c r="Q95" s="110"/>
    </row>
    <row r="96" spans="2:17" x14ac:dyDescent="0.25">
      <c r="B96" s="78" t="s">
        <v>163</v>
      </c>
      <c r="C96" s="67"/>
      <c r="D96" s="67"/>
      <c r="E96" s="98"/>
      <c r="F96" s="98"/>
      <c r="G96" s="98"/>
      <c r="H96" s="98"/>
      <c r="I96" s="98"/>
      <c r="J96" s="98"/>
      <c r="K96" s="98"/>
      <c r="L96" s="98"/>
      <c r="M96" s="98"/>
      <c r="N96" s="98"/>
      <c r="O96" s="98"/>
      <c r="P96" s="98"/>
      <c r="Q96" s="98"/>
    </row>
    <row r="97" spans="2:17" x14ac:dyDescent="0.25">
      <c r="B97" s="79" t="s">
        <v>134</v>
      </c>
    </row>
    <row r="98" spans="2:17" x14ac:dyDescent="0.25">
      <c r="E98" s="77"/>
      <c r="F98" s="77"/>
      <c r="G98" s="77"/>
      <c r="H98" s="77"/>
      <c r="I98" s="77"/>
      <c r="J98" s="77"/>
      <c r="K98" s="77"/>
      <c r="L98" s="77"/>
      <c r="M98" s="77"/>
      <c r="N98" s="77"/>
      <c r="O98" s="77"/>
      <c r="P98" s="77"/>
      <c r="Q98" s="114"/>
    </row>
    <row r="99" spans="2:17" x14ac:dyDescent="0.25">
      <c r="C99" s="76"/>
      <c r="D99" s="76"/>
      <c r="E99" s="113"/>
      <c r="F99" s="113"/>
      <c r="G99" s="113"/>
      <c r="H99" s="113"/>
      <c r="I99" s="113"/>
      <c r="J99" s="113"/>
      <c r="K99" s="113"/>
      <c r="L99" s="113"/>
      <c r="M99" s="113"/>
      <c r="N99" s="108"/>
      <c r="O99" s="113"/>
      <c r="P99" s="113"/>
      <c r="Q99" s="115"/>
    </row>
    <row r="104" spans="2:17" x14ac:dyDescent="0.25">
      <c r="N104" s="33"/>
    </row>
  </sheetData>
  <mergeCells count="7">
    <mergeCell ref="B2:Q2"/>
    <mergeCell ref="B3:Q3"/>
    <mergeCell ref="B4:Q4"/>
    <mergeCell ref="B5:Q5"/>
    <mergeCell ref="B8:B9"/>
    <mergeCell ref="D8:D9"/>
    <mergeCell ref="E8:Q8"/>
  </mergeCells>
  <printOptions horizontalCentered="1" verticalCentered="1"/>
  <pageMargins left="0" right="0" top="0" bottom="0" header="0" footer="0"/>
  <pageSetup paperSize="5"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13195A-1697-4290-99DC-65EF6995F7A4}">
  <ds:schemaRefs>
    <ds:schemaRef ds:uri="http://www.w3.org/XML/1998/namespace"/>
    <ds:schemaRef ds:uri="http://schemas.microsoft.com/office/infopath/2007/PartnerControls"/>
    <ds:schemaRef ds:uri="http://purl.org/dc/dcmitype/"/>
    <ds:schemaRef ds:uri="http://schemas.openxmlformats.org/package/2006/metadata/core-properties"/>
    <ds:schemaRef ds:uri="http://purl.org/dc/terms/"/>
    <ds:schemaRef ds:uri="http://purl.org/dc/elements/1.1/"/>
    <ds:schemaRef ds:uri="f7c7372e-77c9-4c4a-9e9a-3e04be05905d"/>
    <ds:schemaRef ds:uri="http://schemas.microsoft.com/office/2006/metadata/properties"/>
    <ds:schemaRef ds:uri="09100588-ee89-45b2-81d6-a67d223ce91b"/>
    <ds:schemaRef ds:uri="http://schemas.microsoft.com/office/2006/documentManagement/types"/>
  </ds:schemaRefs>
</ds:datastoreItem>
</file>

<file path=customXml/itemProps2.xml><?xml version="1.0" encoding="utf-8"?>
<ds:datastoreItem xmlns:ds="http://schemas.openxmlformats.org/officeDocument/2006/customXml" ds:itemID="{62930E1C-884D-4664-890C-69487F56A96E}">
  <ds:schemaRefs>
    <ds:schemaRef ds:uri="http://schemas.microsoft.com/sharepoint/v3/contenttype/forms"/>
  </ds:schemaRefs>
</ds:datastoreItem>
</file>

<file path=customXml/itemProps3.xml><?xml version="1.0" encoding="utf-8"?>
<ds:datastoreItem xmlns:ds="http://schemas.openxmlformats.org/officeDocument/2006/customXml" ds:itemID="{51213979-04ED-47A2-B7EC-77B0F1F2CC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2014</vt:lpstr>
      <vt:lpstr>2015</vt:lpstr>
      <vt:lpstr>2016</vt:lpstr>
      <vt:lpstr>2017</vt:lpstr>
      <vt:lpstr>2018</vt:lpstr>
      <vt:lpstr>2019</vt:lpstr>
      <vt:lpstr>2020</vt:lpstr>
      <vt:lpstr>2021</vt:lpstr>
      <vt:lpstr>2022</vt:lpstr>
      <vt:lpstr>2023</vt:lpstr>
      <vt:lpstr>2024</vt:lpstr>
      <vt:lpstr>2025</vt:lpstr>
      <vt:lpstr>2026</vt:lpstr>
      <vt:lpstr>'2014'!Print_Area</vt:lpstr>
      <vt:lpstr>'2015'!Print_Area</vt:lpstr>
      <vt:lpstr>'2016'!Print_Area</vt:lpstr>
      <vt:lpstr>'2018'!Print_Area</vt:lpstr>
      <vt:lpstr>'2019'!Print_Area</vt:lpstr>
      <vt:lpstr>'2020'!Print_Area</vt:lpstr>
      <vt:lpstr>'2021'!Print_Area</vt:lpstr>
      <vt:lpstr>'2022'!Print_Area</vt:lpstr>
      <vt:lpstr>'2023'!Print_Area</vt:lpstr>
      <vt:lpstr>'2024'!Print_Area</vt:lpstr>
      <vt:lpstr>'2025'!Print_Area</vt:lpstr>
      <vt:lpstr>'2026'!Print_Area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2026-05-26T13:34:42Z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